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7580" windowHeight="10872"/>
  </bookViews>
  <sheets>
    <sheet name="Checkliste" sheetId="6" r:id="rId1"/>
    <sheet name="gewerblich" sheetId="4" r:id="rId2"/>
    <sheet name="wohnwirtschaftlich" sheetId="5" r:id="rId3"/>
  </sheets>
  <definedNames>
    <definedName name="_xlnm._FilterDatabase" localSheetId="2" hidden="1">wohnwirtschaftlich!$F$32:$J$38</definedName>
    <definedName name="_xlnm.Print_Titles" localSheetId="1">gewerblich!$32:$33</definedName>
    <definedName name="_xlnm.Print_Titles" localSheetId="2">wohnwirtschaftlich!$32:$32</definedName>
  </definedNames>
  <calcPr calcId="145621"/>
</workbook>
</file>

<file path=xl/calcChain.xml><?xml version="1.0" encoding="utf-8"?>
<calcChain xmlns="http://schemas.openxmlformats.org/spreadsheetml/2006/main">
  <c r="L27" i="5" l="1"/>
  <c r="M27" i="5"/>
  <c r="H15" i="5" l="1"/>
  <c r="I173" i="4" l="1"/>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C130" i="4"/>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I129" i="4"/>
  <c r="C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K26" i="5" l="1"/>
  <c r="H14" i="5" s="1"/>
  <c r="F18" i="5"/>
  <c r="I18" i="5"/>
  <c r="C22" i="5"/>
  <c r="F22" i="5"/>
  <c r="H22" i="5" s="1"/>
  <c r="L22" i="5"/>
  <c r="M22" i="5" s="1"/>
  <c r="C23" i="5"/>
  <c r="F23" i="5"/>
  <c r="H23" i="5" s="1"/>
  <c r="L23" i="5"/>
  <c r="M23" i="5" s="1"/>
  <c r="C24" i="5"/>
  <c r="F24" i="5"/>
  <c r="H24" i="5" s="1"/>
  <c r="L24" i="5"/>
  <c r="M24" i="5" s="1"/>
  <c r="C25" i="5"/>
  <c r="F25" i="5"/>
  <c r="H25" i="5" s="1"/>
  <c r="L25" i="5"/>
  <c r="M25" i="5" s="1"/>
  <c r="L26" i="5"/>
  <c r="M26" i="5" s="1"/>
  <c r="C34" i="5"/>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F18" i="4"/>
  <c r="I18" i="4"/>
  <c r="I22" i="4" s="1"/>
  <c r="I35" i="4"/>
  <c r="F22" i="4"/>
  <c r="L22" i="4"/>
  <c r="M22" i="4" s="1"/>
  <c r="I36" i="4"/>
  <c r="F23" i="4"/>
  <c r="I37" i="4"/>
  <c r="I38" i="4"/>
  <c r="I39" i="4"/>
  <c r="I40" i="4"/>
  <c r="I41" i="4"/>
  <c r="I34"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174" i="4"/>
  <c r="L23" i="4"/>
  <c r="M23" i="4" s="1"/>
  <c r="F24" i="4"/>
  <c r="L24" i="4"/>
  <c r="M24" i="4" s="1"/>
  <c r="F25" i="4"/>
  <c r="L25" i="4"/>
  <c r="M25" i="4" s="1"/>
  <c r="F26" i="4"/>
  <c r="L26" i="4"/>
  <c r="M26" i="4" s="1"/>
  <c r="C27" i="4"/>
  <c r="F27" i="4"/>
  <c r="L27" i="4"/>
  <c r="M27" i="4" s="1"/>
  <c r="L28" i="4"/>
  <c r="M28" i="4" s="1"/>
  <c r="C35" i="4"/>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70" i="5" l="1"/>
  <c r="C71" i="5" s="1"/>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C114" i="5" s="1"/>
  <c r="C115" i="5" s="1"/>
  <c r="C116" i="5" s="1"/>
  <c r="C117" i="5" s="1"/>
  <c r="C118" i="5" s="1"/>
  <c r="C119" i="5" s="1"/>
  <c r="C120" i="5" s="1"/>
  <c r="C121" i="5" s="1"/>
  <c r="C122" i="5" s="1"/>
  <c r="C123" i="5" s="1"/>
  <c r="C124" i="5" s="1"/>
  <c r="C125" i="5" s="1"/>
  <c r="C126" i="5" s="1"/>
  <c r="C127" i="5" s="1"/>
  <c r="C128" i="5" s="1"/>
  <c r="C129" i="5" s="1"/>
  <c r="C130" i="5" s="1"/>
  <c r="C131" i="5" s="1"/>
  <c r="C132" i="5" s="1"/>
  <c r="C133" i="5" s="1"/>
  <c r="C134" i="5" s="1"/>
  <c r="C135" i="5" s="1"/>
  <c r="C136" i="5" s="1"/>
  <c r="C137" i="5" s="1"/>
  <c r="C138" i="5" s="1"/>
  <c r="C139" i="5" s="1"/>
  <c r="C140" i="5" s="1"/>
  <c r="C141" i="5" s="1"/>
  <c r="C142" i="5" s="1"/>
  <c r="C143" i="5" s="1"/>
  <c r="C144" i="5" s="1"/>
  <c r="C145" i="5" s="1"/>
  <c r="C146" i="5" s="1"/>
  <c r="C147" i="5" s="1"/>
  <c r="C148" i="5" s="1"/>
  <c r="C149" i="5" s="1"/>
  <c r="C150" i="5" s="1"/>
  <c r="C151" i="5" s="1"/>
  <c r="C152" i="5" s="1"/>
  <c r="C153" i="5" s="1"/>
  <c r="C154" i="5" s="1"/>
  <c r="C155" i="5" s="1"/>
  <c r="C156" i="5" s="1"/>
  <c r="C157" i="5" s="1"/>
  <c r="C158" i="5" s="1"/>
  <c r="C92" i="4"/>
  <c r="C93" i="4" s="1"/>
  <c r="C94" i="4" s="1"/>
  <c r="C95" i="4" s="1"/>
  <c r="C96" i="4" s="1"/>
  <c r="C97" i="4" s="1"/>
  <c r="C98" i="4" s="1"/>
  <c r="C99" i="4" s="1"/>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128" i="4" s="1"/>
  <c r="C174" i="4" s="1"/>
  <c r="I23" i="4"/>
  <c r="I30" i="4" s="1"/>
  <c r="L29" i="5"/>
  <c r="F30" i="4"/>
  <c r="I29" i="5"/>
  <c r="M30" i="4"/>
  <c r="M29" i="5"/>
  <c r="L30" i="4"/>
  <c r="F29" i="5"/>
</calcChain>
</file>

<file path=xl/comments1.xml><?xml version="1.0" encoding="utf-8"?>
<comments xmlns="http://schemas.openxmlformats.org/spreadsheetml/2006/main">
  <authors>
    <author>Minack Ronny</author>
  </authors>
  <commentList>
    <comment ref="J27" authorId="0">
      <text>
        <r>
          <rPr>
            <b/>
            <sz val="9"/>
            <color indexed="81"/>
            <rFont val="Tahoma"/>
            <family val="2"/>
          </rPr>
          <t>Hinweis:</t>
        </r>
        <r>
          <rPr>
            <sz val="9"/>
            <color indexed="81"/>
            <rFont val="Tahoma"/>
            <family val="2"/>
          </rPr>
          <t xml:space="preserve">
bitte erfassen Sie an dieser Stelle ein Kürzel</t>
        </r>
      </text>
    </comment>
  </commentList>
</comments>
</file>

<file path=xl/sharedStrings.xml><?xml version="1.0" encoding="utf-8"?>
<sst xmlns="http://schemas.openxmlformats.org/spreadsheetml/2006/main" count="148" uniqueCount="87">
  <si>
    <t>Sie haben von der Sparkasse Oder-Spree ein KfW-Darlehen zur Finanzierung Ihrer Investitionsmaßnahme erhalten. Da diese Gelder staatliche Fördermittel sind, muss am Ende der Investition ein Nachweis der Verwendung dieser Mittel durchgeführt werden. Zu diesem Zweck erhalten Sie hiermit einen von uns vorbereiteten Verwendungsnachweis. Dieser ist ggf. mit Baufortschritt bzw. spätestens nach Beendigung der Investition, zusammen mit den dazugehörigen Rechnungen, unaufgefordert bei uns in der Sparkasse Oder-Spree einzureichen. Dabei sind folgende Punkte zu beachten:</t>
  </si>
  <si>
    <t>Grunddaten</t>
  </si>
  <si>
    <t>Verwendungsnachweis</t>
  </si>
  <si>
    <t>Kreditnehmer</t>
  </si>
  <si>
    <t>1. Finanz.Gespräch</t>
  </si>
  <si>
    <t>Antragstellung</t>
  </si>
  <si>
    <t>Zusage</t>
  </si>
  <si>
    <t>Programm</t>
  </si>
  <si>
    <t>Investitionsplan in EUR</t>
  </si>
  <si>
    <t>Finanzierungsplan in EUR</t>
  </si>
  <si>
    <t>Konto Nr.</t>
  </si>
  <si>
    <t>Valutierung</t>
  </si>
  <si>
    <t>Grunderwerb</t>
  </si>
  <si>
    <t>Eigenmittel</t>
  </si>
  <si>
    <t>gewerbl. Baukosten</t>
  </si>
  <si>
    <t>Eigenleistungen</t>
  </si>
  <si>
    <t>Masch./Geräte/Einr./Fahrz.</t>
  </si>
  <si>
    <t>HB-Darlehen</t>
  </si>
  <si>
    <t>Mat./Lagerinv.</t>
  </si>
  <si>
    <t>KfW-DL</t>
  </si>
  <si>
    <t>Übernahme/Kauf</t>
  </si>
  <si>
    <t>ILB DL</t>
  </si>
  <si>
    <t>Betriebsmittel</t>
  </si>
  <si>
    <t>Inv. Zuschüsse</t>
  </si>
  <si>
    <t>Inv. Zulage</t>
  </si>
  <si>
    <t>Gesamt</t>
  </si>
  <si>
    <t>Verwendungszweck:</t>
  </si>
  <si>
    <t>Ist Nachweis in EUR</t>
  </si>
  <si>
    <t>Kürzel</t>
  </si>
  <si>
    <t>Ist</t>
  </si>
  <si>
    <t>offen</t>
  </si>
  <si>
    <t>G</t>
  </si>
  <si>
    <t>Plan</t>
  </si>
  <si>
    <t>EM</t>
  </si>
  <si>
    <t>gB</t>
  </si>
  <si>
    <t>EL</t>
  </si>
  <si>
    <t>MGEF</t>
  </si>
  <si>
    <t>HB</t>
  </si>
  <si>
    <t>ML</t>
  </si>
  <si>
    <t>KfW</t>
  </si>
  <si>
    <t>ÜK</t>
  </si>
  <si>
    <t>ILB</t>
  </si>
  <si>
    <t>ILB-DL</t>
  </si>
  <si>
    <t>BM</t>
  </si>
  <si>
    <t>IZSCH</t>
  </si>
  <si>
    <t>IZL</t>
  </si>
  <si>
    <t>offener Nachweis</t>
  </si>
  <si>
    <t>lfd. Nr</t>
  </si>
  <si>
    <t>Rechnungs-datum</t>
  </si>
  <si>
    <t>Firma / Rechnungsempfänger</t>
  </si>
  <si>
    <t>G / gB / MGEF / ML / ÜK / BM</t>
  </si>
  <si>
    <t>bezahlt            am</t>
  </si>
  <si>
    <t xml:space="preserve">EM / EL / HB / KfW / IZS / IZL </t>
  </si>
  <si>
    <t>Investitionsgut       (Bezeichnung)</t>
  </si>
  <si>
    <t>Rechnungslegung</t>
  </si>
  <si>
    <t>1. Fin. Gespräch</t>
  </si>
  <si>
    <t>Modernisg. / Baukosten</t>
  </si>
  <si>
    <t xml:space="preserve">Eigenleistungen </t>
  </si>
  <si>
    <t>Außenanlagen.</t>
  </si>
  <si>
    <t>Hausbank</t>
  </si>
  <si>
    <t>Baunebenkosten</t>
  </si>
  <si>
    <t>alle Angaben in EUR</t>
  </si>
  <si>
    <t>MB</t>
  </si>
  <si>
    <t>A</t>
  </si>
  <si>
    <t>HB-DL</t>
  </si>
  <si>
    <t>B</t>
  </si>
  <si>
    <t>WE</t>
  </si>
  <si>
    <t>Wohneigentumspro.</t>
  </si>
  <si>
    <t>öff.DL</t>
  </si>
  <si>
    <t>G  /  MB  /  A  /  B</t>
  </si>
  <si>
    <t>Maßnahme</t>
  </si>
  <si>
    <t>E U R                Betrag     Brutto</t>
  </si>
  <si>
    <t>E U R                Betrag     Netto</t>
  </si>
  <si>
    <t>off. Nachweis</t>
  </si>
  <si>
    <t>E U R             Betrag     Brutto</t>
  </si>
  <si>
    <t>EM / EL / HB /WE / öff. DL</t>
  </si>
  <si>
    <t>Wohneigent.Progr.</t>
  </si>
  <si>
    <t>q</t>
  </si>
  <si>
    <r>
      <t xml:space="preserve">Sämtliche </t>
    </r>
    <r>
      <rPr>
        <b/>
        <sz val="10"/>
        <rFont val="Sparkasse Rg"/>
        <family val="2"/>
      </rPr>
      <t>Auflagen</t>
    </r>
    <r>
      <rPr>
        <sz val="10"/>
        <rFont val="Sparkasse Rg"/>
        <family val="2"/>
      </rPr>
      <t xml:space="preserve"> im Kreditvertrag müssen bis zum Mittelabruf erfüllt sein.</t>
    </r>
  </si>
  <si>
    <r>
      <t xml:space="preserve">Bitte beachten Sie, dass der Abruf der Mittel auf maximal </t>
    </r>
    <r>
      <rPr>
        <b/>
        <sz val="10"/>
        <rFont val="Sparkasse Rg"/>
        <family val="2"/>
      </rPr>
      <t>5 Abrufe</t>
    </r>
    <r>
      <rPr>
        <sz val="10"/>
        <rFont val="Sparkasse Rg"/>
        <family val="2"/>
      </rPr>
      <t xml:space="preserve"> begrenzt sein sollte.</t>
    </r>
  </si>
  <si>
    <r>
      <t xml:space="preserve">Mit Unterzeichnung des Kreditvertrages erhalten Sie je nach Förderprogramm die entsprechenden </t>
    </r>
    <r>
      <rPr>
        <b/>
        <sz val="10"/>
        <rFont val="Sparkasse Rg"/>
        <family val="2"/>
      </rPr>
      <t>Formulare</t>
    </r>
    <r>
      <rPr>
        <sz val="10"/>
        <rFont val="Sparkasse Rg"/>
        <family val="2"/>
      </rPr>
      <t xml:space="preserve"> des Förderinstituts zur Einreichung über die Mittelverwendung   (Verwendungsnachweis) </t>
    </r>
  </si>
  <si>
    <r>
      <t xml:space="preserve">Weiterhin haben Sie von uns ein </t>
    </r>
    <r>
      <rPr>
        <b/>
        <sz val="10"/>
        <rFont val="Sparkasse Rg"/>
        <family val="2"/>
      </rPr>
      <t>Muster</t>
    </r>
    <r>
      <rPr>
        <sz val="10"/>
        <rFont val="Sparkasse Rg"/>
        <family val="2"/>
      </rPr>
      <t xml:space="preserve"> für den Verwendungsnachweis per Excel - Datei erhalten bzw.  werden wir Ihnen diesen per Mail zukommen lassen. Bitte beachten Sie die nachfolgenden Hinweise.</t>
    </r>
  </si>
  <si>
    <r>
      <t xml:space="preserve">Der Kreditbetrag muss </t>
    </r>
    <r>
      <rPr>
        <b/>
        <sz val="10"/>
        <rFont val="Sparkasse Rg"/>
        <family val="2"/>
      </rPr>
      <t>voll</t>
    </r>
    <r>
      <rPr>
        <sz val="10"/>
        <rFont val="Sparkasse Rg"/>
        <family val="2"/>
      </rPr>
      <t xml:space="preserve"> ausgeschöpft sein. Die Summe der Rechnungen muss also gleich oder größer als der ausgezahlte Kreditbetrag sein.</t>
    </r>
  </si>
  <si>
    <r>
      <t>Die Maßnahmen müssen spätestens nach</t>
    </r>
    <r>
      <rPr>
        <b/>
        <sz val="10"/>
        <rFont val="Sparkasse Rg"/>
        <family val="2"/>
      </rPr>
      <t xml:space="preserve"> 9 Monaten </t>
    </r>
    <r>
      <rPr>
        <sz val="10"/>
        <rFont val="Sparkasse Rg"/>
        <family val="2"/>
      </rPr>
      <t>vom Zeitpunkt der kompletten Darlehensauszahlung an gerechnet, abgeschlossen sein.</t>
    </r>
  </si>
  <si>
    <r>
      <t xml:space="preserve">Es können nur Rechnungen verwendet werden, die </t>
    </r>
    <r>
      <rPr>
        <b/>
        <sz val="10"/>
        <rFont val="Sparkasse Rg"/>
        <family val="2"/>
      </rPr>
      <t xml:space="preserve">nach Antragstellung </t>
    </r>
    <r>
      <rPr>
        <sz val="10"/>
        <rFont val="Sparkasse Rg"/>
        <family val="2"/>
      </rPr>
      <t>ausgestellt wurden. Die Angaben zu den einzelnen Rechnungen sind auf der beigefügten Tabelle vollständig einzutragen.</t>
    </r>
  </si>
  <si>
    <r>
      <t xml:space="preserve">Die Formulare des Förderinstitutes müssen von allen Kreditnehmern </t>
    </r>
    <r>
      <rPr>
        <b/>
        <sz val="10"/>
        <rFont val="Sparkasse Rg"/>
        <family val="2"/>
      </rPr>
      <t>unterschrieben</t>
    </r>
    <r>
      <rPr>
        <sz val="10"/>
        <rFont val="Sparkasse Rg"/>
        <family val="2"/>
      </rPr>
      <t xml:space="preserve"> sein.</t>
    </r>
  </si>
  <si>
    <r>
      <t xml:space="preserve">Nach Abschluss und Prüfung des Verwendungsnachweises erhalten Sie die ggf. eingereichten </t>
    </r>
    <r>
      <rPr>
        <b/>
        <sz val="10"/>
        <rFont val="Sparkasse Rg"/>
        <family val="2"/>
      </rPr>
      <t>Originalrechnungen</t>
    </r>
    <r>
      <rPr>
        <sz val="10"/>
        <rFont val="Sparkasse Rg"/>
        <family val="2"/>
      </rPr>
      <t xml:space="preserve"> zurück. Diese sind von Ihnen </t>
    </r>
    <r>
      <rPr>
        <b/>
        <sz val="10"/>
        <rFont val="Sparkasse Rg"/>
        <family val="2"/>
      </rPr>
      <t>mindestens 10 Jahre aufzubewahren</t>
    </r>
    <r>
      <rPr>
        <sz val="10"/>
        <rFont val="Sparkasse Rg"/>
        <family val="2"/>
      </rPr>
      <t>. Die Frist beginnt mit Unterzeichnung des Verwendungsnachweises.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</si>
</sst>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1]_-;\-* #,##0.00\ [$€-1]_-;_-* &quot;-&quot;??\ [$€-1]_-"/>
    <numFmt numFmtId="165" formatCode="dd/mm/yy"/>
    <numFmt numFmtId="166" formatCode="###\ ##\ ###\ ##"/>
  </numFmts>
  <fonts count="17" x14ac:knownFonts="1">
    <font>
      <sz val="10"/>
      <name val="Arial"/>
    </font>
    <font>
      <sz val="10"/>
      <name val="Arial"/>
      <family val="2"/>
    </font>
    <font>
      <sz val="10"/>
      <name val="Arial"/>
      <family val="2"/>
    </font>
    <font>
      <b/>
      <sz val="14"/>
      <color indexed="10"/>
      <name val="Arial"/>
      <family val="2"/>
    </font>
    <font>
      <b/>
      <sz val="12"/>
      <name val="Arial"/>
      <family val="2"/>
    </font>
    <font>
      <sz val="12"/>
      <name val="Arial"/>
      <family val="2"/>
    </font>
    <font>
      <b/>
      <sz val="10"/>
      <name val="Arial"/>
      <family val="2"/>
    </font>
    <font>
      <b/>
      <sz val="10"/>
      <name val="Arial"/>
      <family val="2"/>
    </font>
    <font>
      <i/>
      <sz val="8"/>
      <name val="Arial"/>
      <family val="2"/>
    </font>
    <font>
      <sz val="11"/>
      <name val="Sparkasse Rg"/>
      <family val="2"/>
    </font>
    <font>
      <sz val="10"/>
      <name val="Sparkasse Rg"/>
      <family val="2"/>
    </font>
    <font>
      <b/>
      <sz val="10"/>
      <name val="Sparkasse Rg"/>
      <family val="2"/>
    </font>
    <font>
      <sz val="10"/>
      <name val="Wingdings"/>
      <charset val="2"/>
    </font>
    <font>
      <sz val="10"/>
      <name val="Sparkasse Rg"/>
      <family val="2"/>
    </font>
    <font>
      <sz val="8"/>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9" fillId="0" borderId="0"/>
  </cellStyleXfs>
  <cellXfs count="176">
    <xf numFmtId="0" fontId="0" fillId="0" borderId="0" xfId="0"/>
    <xf numFmtId="14" fontId="7" fillId="0" borderId="1" xfId="0" applyNumberFormat="1" applyFont="1" applyFill="1" applyBorder="1" applyProtection="1">
      <protection locked="0"/>
    </xf>
    <xf numFmtId="14" fontId="6" fillId="0" borderId="1" xfId="0" applyNumberFormat="1" applyFont="1" applyFill="1" applyBorder="1" applyProtection="1">
      <protection locked="0"/>
    </xf>
    <xf numFmtId="4" fontId="0" fillId="0" borderId="1" xfId="0" applyNumberFormat="1" applyFill="1" applyBorder="1" applyProtection="1">
      <protection locked="0"/>
    </xf>
    <xf numFmtId="14" fontId="0" fillId="0" borderId="1" xfId="0" applyNumberFormat="1" applyFill="1" applyBorder="1" applyProtection="1">
      <protection locked="0"/>
    </xf>
    <xf numFmtId="14" fontId="0" fillId="0" borderId="1" xfId="0" applyNumberFormat="1" applyFill="1" applyBorder="1" applyAlignment="1" applyProtection="1">
      <alignment horizontal="center"/>
      <protection locked="0"/>
    </xf>
    <xf numFmtId="0" fontId="10" fillId="0" borderId="0" xfId="2" applyFont="1"/>
    <xf numFmtId="0" fontId="9" fillId="0" borderId="0" xfId="2"/>
    <xf numFmtId="0" fontId="13" fillId="0" borderId="0" xfId="2" applyFont="1" applyAlignment="1">
      <alignment horizontal="left" wrapText="1"/>
    </xf>
    <xf numFmtId="0" fontId="13" fillId="0" borderId="0" xfId="2" applyFont="1" applyAlignment="1">
      <alignment wrapText="1"/>
    </xf>
    <xf numFmtId="0" fontId="12" fillId="0" borderId="0" xfId="2" applyFont="1" applyAlignment="1">
      <alignment horizontal="center" vertical="top"/>
    </xf>
    <xf numFmtId="0" fontId="10" fillId="0" borderId="0" xfId="2" applyFont="1" applyAlignment="1">
      <alignment horizontal="center" vertical="top"/>
    </xf>
    <xf numFmtId="0" fontId="4" fillId="0" borderId="0" xfId="0" applyFont="1" applyFill="1" applyProtection="1"/>
    <xf numFmtId="0" fontId="0" fillId="0" borderId="0" xfId="0" applyFill="1" applyProtection="1"/>
    <xf numFmtId="0" fontId="5" fillId="0" borderId="0" xfId="0" applyFont="1" applyFill="1" applyProtection="1"/>
    <xf numFmtId="0" fontId="0" fillId="0" borderId="0" xfId="0" applyProtection="1"/>
    <xf numFmtId="0" fontId="3" fillId="0" borderId="2" xfId="0" applyFont="1" applyFill="1" applyBorder="1" applyAlignment="1" applyProtection="1">
      <alignment horizontal="center" vertical="center" textRotation="90"/>
    </xf>
    <xf numFmtId="0" fontId="6" fillId="0" borderId="0" xfId="0" applyFont="1" applyFill="1" applyAlignment="1" applyProtection="1">
      <alignment horizontal="right" vertical="center"/>
    </xf>
    <xf numFmtId="0" fontId="7" fillId="0" borderId="0" xfId="0" applyFont="1" applyFill="1" applyProtection="1"/>
    <xf numFmtId="0" fontId="6" fillId="0" borderId="0" xfId="0" applyFont="1" applyFill="1" applyBorder="1" applyProtection="1"/>
    <xf numFmtId="0" fontId="7" fillId="0" borderId="0" xfId="0" applyFont="1" applyFill="1" applyAlignment="1" applyProtection="1">
      <alignment horizontal="center"/>
    </xf>
    <xf numFmtId="4" fontId="0" fillId="0" borderId="0" xfId="0" applyNumberFormat="1" applyFill="1" applyBorder="1" applyAlignment="1" applyProtection="1">
      <alignment horizontal="center"/>
    </xf>
    <xf numFmtId="14" fontId="0" fillId="0" borderId="0" xfId="0" applyNumberFormat="1" applyFill="1" applyProtection="1"/>
    <xf numFmtId="14" fontId="0" fillId="0" borderId="0" xfId="0" applyNumberFormat="1" applyFill="1" applyAlignment="1" applyProtection="1">
      <alignment horizontal="center"/>
    </xf>
    <xf numFmtId="0" fontId="0" fillId="0" borderId="0" xfId="0" applyFill="1" applyBorder="1" applyProtection="1"/>
    <xf numFmtId="4" fontId="0" fillId="0" borderId="0" xfId="0" applyNumberFormat="1" applyFill="1" applyAlignment="1" applyProtection="1">
      <alignment horizontal="center"/>
    </xf>
    <xf numFmtId="4" fontId="0" fillId="0" borderId="0" xfId="0" applyNumberFormat="1" applyFill="1" applyProtection="1"/>
    <xf numFmtId="0" fontId="7" fillId="2" borderId="3" xfId="0" applyFont="1" applyFill="1" applyBorder="1" applyProtection="1"/>
    <xf numFmtId="0" fontId="0" fillId="2" borderId="4" xfId="0" applyFill="1" applyBorder="1" applyProtection="1"/>
    <xf numFmtId="0" fontId="0" fillId="2" borderId="5" xfId="0" applyFill="1" applyBorder="1" applyProtection="1"/>
    <xf numFmtId="4" fontId="7" fillId="2" borderId="1" xfId="0" applyNumberFormat="1" applyFont="1" applyFill="1" applyBorder="1" applyAlignment="1" applyProtection="1">
      <alignment horizontal="center"/>
    </xf>
    <xf numFmtId="4" fontId="7" fillId="0" borderId="0" xfId="0" applyNumberFormat="1" applyFont="1" applyFill="1" applyBorder="1" applyAlignment="1" applyProtection="1">
      <alignment horizontal="center"/>
    </xf>
    <xf numFmtId="0" fontId="7" fillId="2" borderId="1" xfId="0" applyFont="1" applyFill="1" applyBorder="1" applyProtection="1"/>
    <xf numFmtId="4" fontId="7" fillId="2" borderId="1" xfId="0" applyNumberFormat="1" applyFont="1" applyFill="1" applyBorder="1" applyProtection="1"/>
    <xf numFmtId="4" fontId="7" fillId="0" borderId="0" xfId="0" applyNumberFormat="1" applyFont="1" applyFill="1" applyProtection="1"/>
    <xf numFmtId="0" fontId="0" fillId="0" borderId="3" xfId="0" applyFill="1" applyBorder="1" applyProtection="1"/>
    <xf numFmtId="0" fontId="0" fillId="0" borderId="4" xfId="0" applyFill="1" applyBorder="1" applyProtection="1"/>
    <xf numFmtId="0" fontId="6" fillId="0" borderId="0" xfId="0" applyFont="1" applyFill="1" applyAlignment="1" applyProtection="1">
      <alignment horizontal="center" vertical="center"/>
    </xf>
    <xf numFmtId="0" fontId="1" fillId="0" borderId="0" xfId="0" applyFont="1" applyFill="1" applyProtection="1"/>
    <xf numFmtId="4" fontId="0" fillId="2" borderId="5" xfId="0" applyNumberFormat="1" applyFill="1" applyBorder="1" applyProtection="1"/>
    <xf numFmtId="0" fontId="0" fillId="0" borderId="0" xfId="0" applyFill="1" applyBorder="1" applyAlignment="1" applyProtection="1">
      <alignment horizontal="center"/>
    </xf>
    <xf numFmtId="0" fontId="0" fillId="0" borderId="1" xfId="0" applyFill="1" applyBorder="1" applyProtection="1"/>
    <xf numFmtId="4" fontId="0" fillId="2" borderId="1" xfId="0" applyNumberFormat="1" applyFill="1" applyBorder="1" applyProtection="1"/>
    <xf numFmtId="4" fontId="0" fillId="0" borderId="0" xfId="0" applyNumberFormat="1" applyFill="1" applyBorder="1" applyProtection="1"/>
    <xf numFmtId="4" fontId="6" fillId="0" borderId="0" xfId="0" applyNumberFormat="1" applyFont="1" applyFill="1" applyBorder="1" applyProtection="1"/>
    <xf numFmtId="0" fontId="0" fillId="0" borderId="0" xfId="0" applyFill="1" applyAlignment="1" applyProtection="1">
      <alignment horizontal="center"/>
    </xf>
    <xf numFmtId="0" fontId="2" fillId="0" borderId="0" xfId="0" applyFont="1" applyFill="1" applyAlignment="1" applyProtection="1">
      <alignment horizontal="center"/>
    </xf>
    <xf numFmtId="0" fontId="6" fillId="0" borderId="3" xfId="0" applyFont="1" applyFill="1" applyBorder="1" applyProtection="1"/>
    <xf numFmtId="0" fontId="6" fillId="0" borderId="4" xfId="0" applyFont="1" applyFill="1" applyBorder="1" applyProtection="1"/>
    <xf numFmtId="4" fontId="6" fillId="0" borderId="5" xfId="0" applyNumberFormat="1" applyFont="1" applyFill="1" applyBorder="1" applyProtection="1"/>
    <xf numFmtId="0" fontId="6" fillId="2" borderId="3" xfId="0" applyFont="1" applyFill="1" applyBorder="1" applyProtection="1"/>
    <xf numFmtId="4" fontId="6" fillId="2" borderId="1" xfId="0" applyNumberFormat="1" applyFont="1" applyFill="1" applyBorder="1" applyProtection="1"/>
    <xf numFmtId="0" fontId="0" fillId="0" borderId="2" xfId="0" applyFill="1" applyBorder="1" applyProtection="1"/>
    <xf numFmtId="0" fontId="0" fillId="0" borderId="1"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top" wrapText="1"/>
    </xf>
    <xf numFmtId="0" fontId="0" fillId="0" borderId="3" xfId="0" applyFill="1" applyBorder="1" applyAlignment="1" applyProtection="1">
      <alignment horizontal="center" vertical="center" wrapText="1"/>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0" fillId="0" borderId="0" xfId="0" applyBorder="1" applyAlignment="1" applyProtection="1">
      <alignment horizontal="center"/>
    </xf>
    <xf numFmtId="0" fontId="6" fillId="0" borderId="0" xfId="0" applyFont="1" applyBorder="1" applyProtection="1"/>
    <xf numFmtId="0" fontId="6" fillId="0" borderId="0" xfId="0" applyFont="1" applyBorder="1" applyAlignment="1" applyProtection="1">
      <alignment horizontal="center"/>
    </xf>
    <xf numFmtId="4" fontId="6" fillId="0" borderId="0" xfId="0" applyNumberFormat="1" applyFont="1" applyBorder="1" applyAlignment="1" applyProtection="1">
      <alignment horizontal="center"/>
    </xf>
    <xf numFmtId="0" fontId="0" fillId="0" borderId="0" xfId="0" applyBorder="1" applyAlignment="1" applyProtection="1">
      <alignment wrapText="1"/>
    </xf>
    <xf numFmtId="0" fontId="0" fillId="0" borderId="0" xfId="0" applyBorder="1" applyProtection="1"/>
    <xf numFmtId="4" fontId="0" fillId="0" borderId="0" xfId="0" applyNumberFormat="1" applyBorder="1" applyAlignment="1" applyProtection="1">
      <alignment horizontal="center"/>
    </xf>
    <xf numFmtId="0" fontId="0" fillId="0" borderId="0" xfId="0" applyAlignment="1" applyProtection="1">
      <alignment horizontal="center"/>
    </xf>
    <xf numFmtId="0" fontId="3" fillId="0" borderId="0" xfId="0" applyFont="1" applyFill="1" applyBorder="1" applyAlignment="1" applyProtection="1">
      <alignment horizontal="center" vertical="center" textRotation="90"/>
    </xf>
    <xf numFmtId="0" fontId="0" fillId="0" borderId="7" xfId="0" applyFill="1" applyBorder="1" applyProtection="1"/>
    <xf numFmtId="0" fontId="3" fillId="0" borderId="7" xfId="0" applyFont="1" applyFill="1" applyBorder="1" applyAlignment="1" applyProtection="1">
      <alignment horizontal="center" vertical="center" textRotation="90"/>
    </xf>
    <xf numFmtId="0" fontId="0" fillId="0" borderId="0" xfId="0" applyFill="1" applyAlignment="1" applyProtection="1">
      <alignment horizontal="right"/>
    </xf>
    <xf numFmtId="0" fontId="6" fillId="0" borderId="1" xfId="0" applyFont="1" applyFill="1" applyBorder="1" applyProtection="1"/>
    <xf numFmtId="0" fontId="0" fillId="0" borderId="5" xfId="0" applyFill="1" applyBorder="1" applyProtection="1"/>
    <xf numFmtId="0" fontId="8" fillId="0" borderId="0" xfId="0" applyFont="1" applyFill="1" applyProtection="1"/>
    <xf numFmtId="0" fontId="6" fillId="0" borderId="0" xfId="0" applyFont="1" applyFill="1" applyAlignment="1" applyProtection="1">
      <alignment horizontal="right"/>
    </xf>
    <xf numFmtId="0" fontId="0" fillId="0" borderId="8" xfId="0" applyFill="1" applyBorder="1" applyAlignment="1" applyProtection="1">
      <alignment horizontal="center"/>
    </xf>
    <xf numFmtId="4" fontId="6" fillId="0" borderId="0" xfId="0" applyNumberFormat="1" applyFont="1" applyBorder="1" applyProtection="1"/>
    <xf numFmtId="4" fontId="0" fillId="0" borderId="0" xfId="0" applyNumberFormat="1" applyBorder="1" applyProtection="1"/>
    <xf numFmtId="14" fontId="2" fillId="0" borderId="7"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0" fillId="0" borderId="8" xfId="0" applyFill="1" applyBorder="1" applyAlignment="1" applyProtection="1">
      <alignment horizontal="center" vertical="center" wrapText="1"/>
    </xf>
    <xf numFmtId="0" fontId="6" fillId="0" borderId="12" xfId="0" applyFont="1" applyFill="1" applyBorder="1" applyProtection="1"/>
    <xf numFmtId="14" fontId="2" fillId="0" borderId="0"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7" xfId="0" applyFill="1" applyBorder="1" applyProtection="1">
      <protection locked="0"/>
    </xf>
    <xf numFmtId="0" fontId="0" fillId="0" borderId="10" xfId="0" applyFill="1" applyBorder="1" applyProtection="1">
      <protection locked="0"/>
    </xf>
    <xf numFmtId="14" fontId="0" fillId="0" borderId="7" xfId="0" applyNumberFormat="1" applyFill="1" applyBorder="1" applyAlignment="1" applyProtection="1">
      <alignment horizontal="center"/>
      <protection locked="0"/>
    </xf>
    <xf numFmtId="0" fontId="0" fillId="0" borderId="2" xfId="0" applyFill="1" applyBorder="1" applyProtection="1">
      <protection locked="0"/>
    </xf>
    <xf numFmtId="0" fontId="0" fillId="0" borderId="8" xfId="0" applyFill="1" applyBorder="1" applyProtection="1">
      <protection locked="0"/>
    </xf>
    <xf numFmtId="14" fontId="2" fillId="0" borderId="15" xfId="0" applyNumberFormat="1"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4" fontId="0" fillId="0" borderId="1" xfId="0" applyNumberFormat="1" applyFill="1" applyBorder="1" applyAlignment="1" applyProtection="1">
      <alignment horizontal="right"/>
      <protection locked="0"/>
    </xf>
    <xf numFmtId="4" fontId="0" fillId="0" borderId="1" xfId="0" applyNumberFormat="1" applyFill="1" applyBorder="1" applyAlignment="1" applyProtection="1">
      <alignment horizontal="right"/>
    </xf>
    <xf numFmtId="4" fontId="7" fillId="2" borderId="1" xfId="0" applyNumberFormat="1" applyFont="1" applyFill="1" applyBorder="1" applyAlignment="1" applyProtection="1">
      <alignment horizontal="right"/>
    </xf>
    <xf numFmtId="4" fontId="0" fillId="2" borderId="1" xfId="0" applyNumberFormat="1" applyFill="1" applyBorder="1" applyAlignment="1" applyProtection="1">
      <alignment horizontal="right"/>
    </xf>
    <xf numFmtId="166" fontId="0" fillId="0" borderId="1" xfId="0" applyNumberFormat="1" applyFill="1" applyBorder="1" applyAlignment="1" applyProtection="1">
      <alignment horizontal="center"/>
      <protection locked="0"/>
    </xf>
    <xf numFmtId="4" fontId="2" fillId="0" borderId="9" xfId="0" applyNumberFormat="1" applyFont="1" applyBorder="1" applyAlignment="1" applyProtection="1">
      <alignment horizontal="right"/>
      <protection locked="0"/>
    </xf>
    <xf numFmtId="4" fontId="2" fillId="0" borderId="9" xfId="0" applyNumberFormat="1" applyFont="1" applyBorder="1" applyAlignment="1" applyProtection="1">
      <alignment horizontal="right"/>
    </xf>
    <xf numFmtId="4" fontId="2" fillId="0" borderId="7" xfId="0" applyNumberFormat="1" applyFont="1" applyBorder="1" applyAlignment="1" applyProtection="1">
      <alignment horizontal="right"/>
      <protection locked="0"/>
    </xf>
    <xf numFmtId="4" fontId="2" fillId="0" borderId="7" xfId="0" applyNumberFormat="1" applyFont="1" applyBorder="1" applyAlignment="1" applyProtection="1">
      <alignment horizontal="right"/>
    </xf>
    <xf numFmtId="4" fontId="2" fillId="0" borderId="10" xfId="0" applyNumberFormat="1" applyFont="1" applyBorder="1" applyAlignment="1" applyProtection="1">
      <alignment horizontal="right"/>
      <protection locked="0"/>
    </xf>
    <xf numFmtId="4" fontId="2" fillId="0" borderId="10" xfId="0" applyNumberFormat="1" applyFont="1" applyBorder="1" applyAlignment="1" applyProtection="1">
      <alignment horizontal="right"/>
    </xf>
    <xf numFmtId="4" fontId="2" fillId="0" borderId="8" xfId="0" applyNumberFormat="1" applyFont="1" applyBorder="1" applyAlignment="1" applyProtection="1">
      <alignment horizontal="right"/>
      <protection locked="0"/>
    </xf>
    <xf numFmtId="4" fontId="2" fillId="0" borderId="8" xfId="0" applyNumberFormat="1" applyFont="1" applyBorder="1" applyAlignment="1" applyProtection="1">
      <alignment horizontal="right"/>
    </xf>
    <xf numFmtId="0" fontId="2" fillId="0" borderId="13" xfId="0" applyFont="1" applyBorder="1" applyAlignment="1" applyProtection="1">
      <alignment horizontal="left"/>
      <protection locked="0"/>
    </xf>
    <xf numFmtId="0" fontId="0" fillId="0" borderId="7" xfId="0" applyBorder="1" applyAlignment="1" applyProtection="1">
      <alignment horizontal="left"/>
      <protection locked="0"/>
    </xf>
    <xf numFmtId="0" fontId="2" fillId="0" borderId="11" xfId="0" applyFont="1" applyBorder="1" applyAlignment="1" applyProtection="1">
      <alignment horizontal="left"/>
      <protection locked="0"/>
    </xf>
    <xf numFmtId="0" fontId="0" fillId="0" borderId="10" xfId="0" applyBorder="1" applyAlignment="1" applyProtection="1">
      <alignment horizontal="left"/>
      <protection locked="0"/>
    </xf>
    <xf numFmtId="0" fontId="2" fillId="0" borderId="14" xfId="0" applyFont="1" applyBorder="1" applyAlignment="1" applyProtection="1">
      <alignment horizontal="left"/>
      <protection locked="0"/>
    </xf>
    <xf numFmtId="0" fontId="0" fillId="0" borderId="9" xfId="0" applyBorder="1" applyAlignment="1" applyProtection="1">
      <alignment horizontal="left"/>
      <protection locked="0"/>
    </xf>
    <xf numFmtId="4" fontId="0" fillId="0" borderId="7" xfId="0" applyNumberFormat="1" applyFill="1" applyBorder="1" applyAlignment="1" applyProtection="1">
      <alignment horizontal="right"/>
      <protection locked="0"/>
    </xf>
    <xf numFmtId="4" fontId="6" fillId="2" borderId="1" xfId="0" applyNumberFormat="1" applyFont="1" applyFill="1" applyBorder="1" applyAlignment="1" applyProtection="1">
      <alignment horizontal="right"/>
    </xf>
    <xf numFmtId="4" fontId="0" fillId="2" borderId="1" xfId="0" applyNumberFormat="1" applyFill="1" applyBorder="1" applyAlignment="1" applyProtection="1"/>
    <xf numFmtId="14" fontId="0" fillId="0" borderId="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0" fontId="0" fillId="0" borderId="6" xfId="0" applyFill="1" applyBorder="1" applyAlignment="1" applyProtection="1">
      <alignment horizontal="center"/>
    </xf>
    <xf numFmtId="0" fontId="0" fillId="0" borderId="2" xfId="0" applyFill="1" applyBorder="1" applyAlignment="1" applyProtection="1">
      <alignment horizontal="center"/>
    </xf>
    <xf numFmtId="4" fontId="0" fillId="0" borderId="10" xfId="0" applyNumberFormat="1" applyFill="1" applyBorder="1" applyAlignment="1" applyProtection="1">
      <alignment horizontal="right"/>
      <protection locked="0"/>
    </xf>
    <xf numFmtId="4" fontId="1" fillId="0" borderId="1" xfId="0" applyNumberFormat="1" applyFont="1" applyFill="1" applyBorder="1" applyAlignment="1" applyProtection="1">
      <alignment horizontal="left"/>
    </xf>
    <xf numFmtId="4" fontId="0" fillId="0" borderId="1" xfId="0" applyNumberFormat="1" applyFill="1" applyBorder="1" applyProtection="1"/>
    <xf numFmtId="0" fontId="1" fillId="0" borderId="1" xfId="0" applyFont="1" applyFill="1" applyBorder="1" applyAlignment="1" applyProtection="1">
      <alignment horizontal="left"/>
    </xf>
    <xf numFmtId="4" fontId="1" fillId="0" borderId="0" xfId="0" applyNumberFormat="1" applyFont="1" applyFill="1" applyBorder="1" applyAlignment="1" applyProtection="1">
      <alignment horizontal="center"/>
    </xf>
    <xf numFmtId="4" fontId="0" fillId="0" borderId="0" xfId="0" applyNumberFormat="1" applyFill="1" applyBorder="1" applyAlignment="1" applyProtection="1">
      <alignment horizontal="center"/>
      <protection locked="0"/>
    </xf>
    <xf numFmtId="4" fontId="6" fillId="2" borderId="1" xfId="0" applyNumberFormat="1" applyFont="1" applyFill="1" applyBorder="1" applyProtection="1">
      <protection locked="0"/>
    </xf>
    <xf numFmtId="0" fontId="11" fillId="0" borderId="0" xfId="2" applyFont="1" applyAlignment="1">
      <alignment wrapText="1"/>
    </xf>
    <xf numFmtId="0" fontId="0" fillId="0" borderId="13"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Fill="1" applyBorder="1" applyAlignment="1" applyProtection="1"/>
    <xf numFmtId="0" fontId="0" fillId="0" borderId="1" xfId="0" applyBorder="1" applyAlignment="1" applyProtection="1"/>
    <xf numFmtId="0" fontId="2"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0" fillId="0" borderId="9" xfId="0" applyBorder="1" applyAlignment="1" applyProtection="1">
      <alignment horizontal="left"/>
      <protection locked="0"/>
    </xf>
    <xf numFmtId="0" fontId="3" fillId="0" borderId="6" xfId="0" applyFont="1" applyFill="1" applyBorder="1" applyAlignment="1" applyProtection="1">
      <alignment horizontal="center" vertical="center" textRotation="90"/>
    </xf>
    <xf numFmtId="0" fontId="3" fillId="0" borderId="2" xfId="0" applyFont="1" applyFill="1" applyBorder="1" applyAlignment="1" applyProtection="1">
      <alignment horizontal="center" vertical="center" textRotation="90"/>
    </xf>
    <xf numFmtId="0" fontId="3" fillId="0" borderId="8" xfId="0" applyFont="1" applyFill="1" applyBorder="1" applyAlignment="1" applyProtection="1">
      <alignment horizontal="center" vertical="center" textRotation="90"/>
    </xf>
    <xf numFmtId="0" fontId="0" fillId="0" borderId="1" xfId="0" applyFill="1" applyBorder="1" applyAlignment="1" applyProtection="1">
      <protection locked="0"/>
    </xf>
    <xf numFmtId="0" fontId="0" fillId="0" borderId="1" xfId="0" applyBorder="1" applyAlignment="1" applyProtection="1">
      <protection locked="0"/>
    </xf>
    <xf numFmtId="0" fontId="0" fillId="0" borderId="3" xfId="0" applyFill="1" applyBorder="1" applyAlignment="1" applyProtection="1">
      <alignment horizontal="left" indent="1"/>
      <protection locked="0"/>
    </xf>
    <xf numFmtId="0" fontId="0" fillId="0" borderId="4" xfId="0" applyBorder="1" applyAlignment="1" applyProtection="1">
      <alignment horizontal="left" indent="1"/>
      <protection locked="0"/>
    </xf>
    <xf numFmtId="0" fontId="0" fillId="0" borderId="5" xfId="0" applyBorder="1" applyAlignment="1" applyProtection="1">
      <alignment horizontal="left" indent="1"/>
      <protection locked="0"/>
    </xf>
    <xf numFmtId="14" fontId="0" fillId="0" borderId="3" xfId="0" applyNumberFormat="1" applyFill="1" applyBorder="1" applyAlignment="1" applyProtection="1">
      <alignment horizontal="center"/>
      <protection locked="0"/>
    </xf>
    <xf numFmtId="0" fontId="0" fillId="0" borderId="5" xfId="0" applyBorder="1" applyAlignment="1" applyProtection="1">
      <protection locked="0"/>
    </xf>
    <xf numFmtId="0" fontId="0" fillId="0" borderId="3" xfId="0" applyFill="1" applyBorder="1" applyAlignment="1" applyProtection="1"/>
    <xf numFmtId="0" fontId="0" fillId="0" borderId="4" xfId="0" applyBorder="1" applyAlignment="1" applyProtection="1"/>
    <xf numFmtId="0" fontId="2" fillId="0" borderId="11" xfId="0" applyFont="1" applyBorder="1" applyAlignment="1" applyProtection="1">
      <alignment horizontal="left"/>
      <protection locked="0"/>
    </xf>
    <xf numFmtId="0" fontId="0" fillId="0" borderId="10" xfId="0" applyBorder="1" applyAlignment="1" applyProtection="1">
      <alignment horizontal="left"/>
      <protection locked="0"/>
    </xf>
    <xf numFmtId="0" fontId="2" fillId="0" borderId="14" xfId="0" applyFont="1" applyBorder="1" applyAlignment="1" applyProtection="1">
      <alignment horizontal="left"/>
      <protection locked="0"/>
    </xf>
    <xf numFmtId="0" fontId="0" fillId="0" borderId="2" xfId="0" applyBorder="1" applyAlignment="1"/>
    <xf numFmtId="0" fontId="0" fillId="0" borderId="8" xfId="0" applyBorder="1" applyAlignment="1"/>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15" xfId="0" applyBorder="1" applyAlignment="1" applyProtection="1">
      <alignment horizontal="left"/>
      <protection locked="0"/>
    </xf>
    <xf numFmtId="14" fontId="6" fillId="0" borderId="3" xfId="0" applyNumberFormat="1" applyFont="1" applyFill="1" applyBorder="1" applyAlignment="1" applyProtection="1">
      <protection locked="0"/>
    </xf>
    <xf numFmtId="0" fontId="0" fillId="0" borderId="4" xfId="0" applyBorder="1" applyAlignment="1" applyProtection="1">
      <protection locked="0"/>
    </xf>
    <xf numFmtId="165" fontId="1" fillId="0" borderId="3" xfId="0" applyNumberFormat="1" applyFont="1" applyFill="1" applyBorder="1" applyAlignment="1" applyProtection="1">
      <protection locked="0"/>
    </xf>
    <xf numFmtId="0" fontId="0" fillId="0" borderId="5" xfId="0" applyBorder="1" applyAlignment="1" applyProtection="1"/>
    <xf numFmtId="0" fontId="0" fillId="0" borderId="3" xfId="0"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9"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3" fillId="0" borderId="6" xfId="0" applyFont="1" applyFill="1" applyBorder="1" applyAlignment="1" applyProtection="1">
      <alignment horizontal="center" vertical="center" textRotation="90" wrapText="1"/>
    </xf>
    <xf numFmtId="0" fontId="0" fillId="0" borderId="2" xfId="0" applyBorder="1" applyAlignment="1">
      <alignment wrapText="1"/>
    </xf>
    <xf numFmtId="0" fontId="0" fillId="0" borderId="8" xfId="0" applyBorder="1" applyAlignment="1">
      <alignment wrapText="1"/>
    </xf>
    <xf numFmtId="0" fontId="0" fillId="0" borderId="12" xfId="0" applyFill="1" applyBorder="1" applyAlignment="1" applyProtection="1">
      <alignment horizontal="left"/>
      <protection locked="0"/>
    </xf>
  </cellXfs>
  <cellStyles count="3">
    <cellStyle name="Euro" xfId="1"/>
    <cellStyle name="Standard" xfId="0" builtinId="0"/>
    <cellStyle name="Standard_Mappe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24"/>
  <sheetViews>
    <sheetView showGridLines="0" tabSelected="1" view="pageBreakPreview" topLeftCell="A4" zoomScale="105" zoomScaleNormal="115" zoomScaleSheetLayoutView="105" workbookViewId="0">
      <selection activeCell="A4" sqref="A4:B6"/>
    </sheetView>
  </sheetViews>
  <sheetFormatPr baseColWidth="10" defaultColWidth="14.88671875" defaultRowHeight="13.8" x14ac:dyDescent="0.25"/>
  <cols>
    <col min="1" max="1" width="3.5546875" style="6" customWidth="1"/>
    <col min="2" max="2" width="81.6640625" style="6" customWidth="1"/>
    <col min="3" max="16384" width="14.88671875" style="7"/>
  </cols>
  <sheetData>
    <row r="4" spans="1:2" ht="30.75" customHeight="1" x14ac:dyDescent="0.25">
      <c r="A4" s="133" t="s">
        <v>0</v>
      </c>
      <c r="B4" s="133"/>
    </row>
    <row r="5" spans="1:2" ht="30.75" customHeight="1" x14ac:dyDescent="0.25">
      <c r="A5" s="133"/>
      <c r="B5" s="133"/>
    </row>
    <row r="6" spans="1:2" ht="30.75" customHeight="1" x14ac:dyDescent="0.25">
      <c r="A6" s="133"/>
      <c r="B6" s="133"/>
    </row>
    <row r="8" spans="1:2" x14ac:dyDescent="0.25">
      <c r="A8" s="10" t="s">
        <v>77</v>
      </c>
      <c r="B8" s="8" t="s">
        <v>78</v>
      </c>
    </row>
    <row r="9" spans="1:2" x14ac:dyDescent="0.25">
      <c r="A9" s="11"/>
      <c r="B9" s="9"/>
    </row>
    <row r="10" spans="1:2" x14ac:dyDescent="0.25">
      <c r="A10" s="10" t="s">
        <v>77</v>
      </c>
      <c r="B10" s="8" t="s">
        <v>79</v>
      </c>
    </row>
    <row r="11" spans="1:2" x14ac:dyDescent="0.25">
      <c r="A11" s="11"/>
      <c r="B11" s="9"/>
    </row>
    <row r="12" spans="1:2" ht="39.6" x14ac:dyDescent="0.25">
      <c r="A12" s="10" t="s">
        <v>77</v>
      </c>
      <c r="B12" s="8" t="s">
        <v>80</v>
      </c>
    </row>
    <row r="13" spans="1:2" x14ac:dyDescent="0.25">
      <c r="A13" s="11"/>
      <c r="B13" s="9"/>
    </row>
    <row r="14" spans="1:2" ht="39.6" x14ac:dyDescent="0.25">
      <c r="A14" s="10" t="s">
        <v>77</v>
      </c>
      <c r="B14" s="8" t="s">
        <v>81</v>
      </c>
    </row>
    <row r="15" spans="1:2" x14ac:dyDescent="0.25">
      <c r="A15" s="11"/>
      <c r="B15" s="9"/>
    </row>
    <row r="16" spans="1:2" ht="26.4" x14ac:dyDescent="0.25">
      <c r="A16" s="10" t="s">
        <v>77</v>
      </c>
      <c r="B16" s="8" t="s">
        <v>82</v>
      </c>
    </row>
    <row r="17" spans="1:2" x14ac:dyDescent="0.25">
      <c r="A17" s="11"/>
      <c r="B17" s="9"/>
    </row>
    <row r="18" spans="1:2" ht="26.4" x14ac:dyDescent="0.25">
      <c r="A18" s="10" t="s">
        <v>77</v>
      </c>
      <c r="B18" s="8" t="s">
        <v>83</v>
      </c>
    </row>
    <row r="19" spans="1:2" x14ac:dyDescent="0.25">
      <c r="A19" s="11"/>
      <c r="B19" s="9"/>
    </row>
    <row r="20" spans="1:2" ht="39.6" x14ac:dyDescent="0.25">
      <c r="A20" s="10" t="s">
        <v>77</v>
      </c>
      <c r="B20" s="8" t="s">
        <v>84</v>
      </c>
    </row>
    <row r="21" spans="1:2" x14ac:dyDescent="0.25">
      <c r="A21" s="11"/>
      <c r="B21" s="9"/>
    </row>
    <row r="22" spans="1:2" x14ac:dyDescent="0.25">
      <c r="A22" s="10" t="s">
        <v>77</v>
      </c>
      <c r="B22" s="8" t="s">
        <v>85</v>
      </c>
    </row>
    <row r="23" spans="1:2" x14ac:dyDescent="0.25">
      <c r="A23" s="11"/>
      <c r="B23" s="9"/>
    </row>
    <row r="24" spans="1:2" ht="39.6" x14ac:dyDescent="0.25">
      <c r="A24" s="10" t="s">
        <v>77</v>
      </c>
      <c r="B24" s="8" t="s">
        <v>86</v>
      </c>
    </row>
  </sheetData>
  <sheetProtection password="DEC6" sheet="1" objects="1" scenarios="1"/>
  <mergeCells count="1">
    <mergeCell ref="A4:B6"/>
  </mergeCells>
  <phoneticPr fontId="14" type="noConversion"/>
  <pageMargins left="0.78740157480314965" right="0.78740157480314965" top="1.3779527559055118" bottom="0.98425196850393704" header="0.51181102362204722" footer="0.51181102362204722"/>
  <pageSetup paperSize="9" orientation="portrait" r:id="rId1"/>
  <headerFooter alignWithMargins="0">
    <oddHeader>&amp;L&amp;"Sparkasse Symbol,Standard"S&amp;"Sparkasse Rg,Standard" &amp;"Sparkasse Rg,Fett"&amp;14Sparkasse
     Oder-Spree&amp;R&amp;"Sparkasse Rg,Fett"&amp;14
Checkliste
zur Finanzierung mit Fördermitteln</oddHeader>
    <oddFooter>&amp;L&amp;"Sparkasse Rg,Standard"&amp;8SP 506 031.002    05-2019
elektronischer Vordruck&amp;C&amp;"Sparkasse Rg,Standard"&amp;8&amp;A&amp;R&amp;"Sparkasse Rg,Standard"&amp;8Aufbewahrungsfrist:
120 Monate nach Entstehung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8"/>
  <sheetViews>
    <sheetView showGridLines="0" showZeros="0" zoomScaleNormal="100" workbookViewId="0">
      <selection activeCell="H2" sqref="H2:J2"/>
    </sheetView>
  </sheetViews>
  <sheetFormatPr baseColWidth="10" defaultColWidth="11.44140625" defaultRowHeight="13.2" x14ac:dyDescent="0.25"/>
  <cols>
    <col min="1" max="1" width="5" style="15" customWidth="1"/>
    <col min="2" max="2" width="1.109375" style="15" customWidth="1"/>
    <col min="3" max="3" width="4" style="15" customWidth="1"/>
    <col min="4" max="4" width="10.44140625" style="15" customWidth="1"/>
    <col min="5" max="5" width="8.6640625" style="15" customWidth="1"/>
    <col min="6" max="6" width="32.33203125" style="15" customWidth="1"/>
    <col min="7" max="7" width="9.5546875" style="15" customWidth="1"/>
    <col min="8" max="8" width="15.88671875" style="15" customWidth="1"/>
    <col min="9" max="9" width="15.33203125" style="15" customWidth="1"/>
    <col min="10" max="10" width="12.33203125" style="15" customWidth="1"/>
    <col min="11" max="11" width="15.5546875" style="15" customWidth="1"/>
    <col min="12" max="12" width="17.109375" style="15" customWidth="1"/>
    <col min="13" max="13" width="27.88671875" style="15" customWidth="1"/>
    <col min="14" max="16384" width="11.44140625" style="15"/>
  </cols>
  <sheetData>
    <row r="1" spans="1:13" ht="24.75" customHeight="1" x14ac:dyDescent="0.3">
      <c r="A1" s="141" t="s">
        <v>1</v>
      </c>
      <c r="B1" s="69"/>
      <c r="C1" s="12" t="s">
        <v>2</v>
      </c>
      <c r="D1" s="13"/>
      <c r="E1" s="13"/>
      <c r="F1" s="13"/>
      <c r="G1" s="13"/>
      <c r="H1" s="13"/>
      <c r="I1" s="13"/>
      <c r="J1" s="14"/>
      <c r="K1" s="13"/>
      <c r="L1" s="13"/>
      <c r="M1" s="13"/>
    </row>
    <row r="2" spans="1:13" ht="13.5" customHeight="1" x14ac:dyDescent="0.25">
      <c r="A2" s="142"/>
      <c r="B2" s="69"/>
      <c r="C2" s="14"/>
      <c r="D2" s="13"/>
      <c r="E2" s="13"/>
      <c r="F2" s="17" t="s">
        <v>3</v>
      </c>
      <c r="G2" s="13"/>
      <c r="H2" s="146"/>
      <c r="I2" s="147"/>
      <c r="J2" s="148"/>
      <c r="K2" s="13"/>
      <c r="L2" s="13"/>
      <c r="M2" s="13"/>
    </row>
    <row r="3" spans="1:13" ht="13.5" customHeight="1" x14ac:dyDescent="0.25">
      <c r="A3" s="142"/>
      <c r="B3" s="69"/>
      <c r="C3" s="14"/>
      <c r="D3" s="13"/>
      <c r="E3" s="13"/>
      <c r="F3" s="17"/>
      <c r="G3" s="13"/>
      <c r="H3" s="13"/>
      <c r="I3" s="13"/>
      <c r="J3" s="13"/>
      <c r="K3" s="13"/>
      <c r="L3" s="13"/>
      <c r="M3" s="13"/>
    </row>
    <row r="4" spans="1:13" ht="13.5" customHeight="1" x14ac:dyDescent="0.25">
      <c r="A4" s="142"/>
      <c r="B4" s="69"/>
      <c r="C4" s="18" t="s">
        <v>4</v>
      </c>
      <c r="D4" s="13"/>
      <c r="E4" s="13"/>
      <c r="F4" s="1"/>
      <c r="G4" s="13"/>
      <c r="H4" s="13"/>
      <c r="I4" s="13"/>
      <c r="J4" s="13"/>
      <c r="K4" s="13"/>
      <c r="L4" s="13"/>
      <c r="M4" s="13"/>
    </row>
    <row r="5" spans="1:13" ht="14.25" customHeight="1" x14ac:dyDescent="0.25">
      <c r="A5" s="142"/>
      <c r="B5" s="69"/>
      <c r="C5" s="18"/>
      <c r="D5" s="13"/>
      <c r="E5" s="13"/>
      <c r="F5" s="13"/>
      <c r="G5" s="13"/>
      <c r="H5" s="13"/>
      <c r="I5" s="13"/>
      <c r="J5" s="14"/>
      <c r="K5" s="13"/>
      <c r="L5" s="13"/>
      <c r="M5" s="13"/>
    </row>
    <row r="6" spans="1:13" ht="15" customHeight="1" x14ac:dyDescent="0.25">
      <c r="A6" s="142"/>
      <c r="B6" s="69"/>
      <c r="C6" s="18" t="s">
        <v>5</v>
      </c>
      <c r="D6" s="13"/>
      <c r="E6" s="13"/>
      <c r="F6" s="1"/>
      <c r="G6" s="13"/>
      <c r="H6" s="19" t="s">
        <v>6</v>
      </c>
      <c r="I6" s="2"/>
      <c r="J6" s="13"/>
      <c r="K6" s="18" t="s">
        <v>7</v>
      </c>
      <c r="L6" s="149"/>
      <c r="M6" s="150"/>
    </row>
    <row r="7" spans="1:13" ht="8.25" customHeight="1" x14ac:dyDescent="0.25">
      <c r="A7" s="142"/>
      <c r="B7" s="69"/>
      <c r="C7" s="13"/>
      <c r="D7" s="13"/>
      <c r="E7" s="13"/>
      <c r="F7" s="13"/>
      <c r="G7" s="13"/>
      <c r="H7" s="13"/>
      <c r="I7" s="13"/>
      <c r="J7" s="13"/>
      <c r="K7" s="13"/>
      <c r="L7" s="13"/>
      <c r="M7" s="13"/>
    </row>
    <row r="8" spans="1:13" x14ac:dyDescent="0.25">
      <c r="A8" s="142"/>
      <c r="B8" s="69"/>
      <c r="C8" s="18" t="s">
        <v>8</v>
      </c>
      <c r="D8" s="18"/>
      <c r="E8" s="18"/>
      <c r="F8" s="18"/>
      <c r="G8" s="18"/>
      <c r="H8" s="18" t="s">
        <v>9</v>
      </c>
      <c r="I8" s="13"/>
      <c r="J8" s="13"/>
      <c r="K8" s="18" t="s">
        <v>10</v>
      </c>
      <c r="L8" s="20" t="s">
        <v>11</v>
      </c>
      <c r="M8" s="13"/>
    </row>
    <row r="9" spans="1:13" ht="6" customHeight="1" x14ac:dyDescent="0.25">
      <c r="A9" s="142"/>
      <c r="B9" s="69"/>
      <c r="C9" s="13"/>
      <c r="D9" s="13"/>
      <c r="E9" s="13"/>
      <c r="F9" s="13"/>
      <c r="G9" s="13"/>
      <c r="H9" s="13"/>
      <c r="I9" s="13"/>
      <c r="J9" s="13"/>
      <c r="K9" s="13"/>
      <c r="L9" s="13"/>
      <c r="M9" s="13"/>
    </row>
    <row r="10" spans="1:13" x14ac:dyDescent="0.25">
      <c r="A10" s="142"/>
      <c r="B10" s="69"/>
      <c r="C10" s="151" t="s">
        <v>12</v>
      </c>
      <c r="D10" s="152"/>
      <c r="E10" s="152"/>
      <c r="F10" s="100"/>
      <c r="G10" s="21"/>
      <c r="H10" s="41" t="s">
        <v>13</v>
      </c>
      <c r="I10" s="3"/>
      <c r="J10" s="13"/>
      <c r="K10" s="22"/>
      <c r="L10" s="23"/>
      <c r="M10" s="13"/>
    </row>
    <row r="11" spans="1:13" x14ac:dyDescent="0.25">
      <c r="A11" s="142"/>
      <c r="B11" s="69"/>
      <c r="C11" s="151" t="s">
        <v>14</v>
      </c>
      <c r="D11" s="152"/>
      <c r="E11" s="152"/>
      <c r="F11" s="100"/>
      <c r="G11" s="21"/>
      <c r="H11" s="41" t="s">
        <v>15</v>
      </c>
      <c r="I11" s="3"/>
      <c r="J11" s="13"/>
      <c r="K11" s="13"/>
      <c r="L11" s="13"/>
      <c r="M11" s="13"/>
    </row>
    <row r="12" spans="1:13" x14ac:dyDescent="0.25">
      <c r="A12" s="142"/>
      <c r="B12" s="69"/>
      <c r="C12" s="151" t="s">
        <v>16</v>
      </c>
      <c r="D12" s="152"/>
      <c r="E12" s="152"/>
      <c r="F12" s="100"/>
      <c r="G12" s="21"/>
      <c r="H12" s="41" t="s">
        <v>17</v>
      </c>
      <c r="I12" s="3"/>
      <c r="J12" s="13"/>
      <c r="K12" s="104"/>
      <c r="L12" s="5"/>
      <c r="M12" s="13"/>
    </row>
    <row r="13" spans="1:13" x14ac:dyDescent="0.25">
      <c r="A13" s="142"/>
      <c r="B13" s="69"/>
      <c r="C13" s="151" t="s">
        <v>18</v>
      </c>
      <c r="D13" s="152"/>
      <c r="E13" s="152"/>
      <c r="F13" s="100"/>
      <c r="G13" s="21"/>
      <c r="H13" s="41" t="s">
        <v>19</v>
      </c>
      <c r="I13" s="3"/>
      <c r="J13" s="13"/>
      <c r="K13" s="104"/>
      <c r="L13" s="5"/>
      <c r="M13" s="13"/>
    </row>
    <row r="14" spans="1:13" x14ac:dyDescent="0.25">
      <c r="A14" s="142"/>
      <c r="B14" s="69"/>
      <c r="C14" s="151" t="s">
        <v>20</v>
      </c>
      <c r="D14" s="152"/>
      <c r="E14" s="152"/>
      <c r="F14" s="100"/>
      <c r="G14" s="21"/>
      <c r="H14" s="41" t="s">
        <v>21</v>
      </c>
      <c r="I14" s="3"/>
      <c r="J14" s="13"/>
      <c r="K14" s="104"/>
      <c r="L14" s="5"/>
      <c r="M14" s="13"/>
    </row>
    <row r="15" spans="1:13" x14ac:dyDescent="0.25">
      <c r="A15" s="142"/>
      <c r="B15" s="69"/>
      <c r="C15" s="151" t="s">
        <v>22</v>
      </c>
      <c r="D15" s="152"/>
      <c r="E15" s="152"/>
      <c r="F15" s="100"/>
      <c r="G15" s="21"/>
      <c r="H15" s="41" t="s">
        <v>23</v>
      </c>
      <c r="I15" s="3"/>
      <c r="J15" s="13"/>
      <c r="K15" s="104"/>
      <c r="L15" s="5"/>
      <c r="M15" s="13"/>
    </row>
    <row r="16" spans="1:13" x14ac:dyDescent="0.25">
      <c r="A16" s="142"/>
      <c r="B16" s="69"/>
      <c r="C16" s="24"/>
      <c r="D16" s="24"/>
      <c r="E16" s="24"/>
      <c r="F16" s="101"/>
      <c r="G16" s="21"/>
      <c r="H16" s="41" t="s">
        <v>24</v>
      </c>
      <c r="I16" s="3"/>
      <c r="J16" s="13"/>
      <c r="K16" s="13"/>
      <c r="L16" s="13"/>
      <c r="M16" s="13"/>
    </row>
    <row r="17" spans="1:13" x14ac:dyDescent="0.25">
      <c r="A17" s="142"/>
      <c r="B17" s="69"/>
      <c r="C17" s="24"/>
      <c r="D17" s="24"/>
      <c r="E17" s="24"/>
      <c r="F17" s="25"/>
      <c r="G17" s="21"/>
      <c r="H17" s="13"/>
      <c r="I17" s="26"/>
      <c r="J17" s="13"/>
      <c r="K17" s="26"/>
      <c r="L17" s="22"/>
      <c r="M17" s="13"/>
    </row>
    <row r="18" spans="1:13" x14ac:dyDescent="0.25">
      <c r="A18" s="142"/>
      <c r="B18" s="69"/>
      <c r="C18" s="27" t="s">
        <v>25</v>
      </c>
      <c r="D18" s="28"/>
      <c r="E18" s="29"/>
      <c r="F18" s="102">
        <f>SUM(F10:F15)</f>
        <v>0</v>
      </c>
      <c r="G18" s="31"/>
      <c r="H18" s="32" t="s">
        <v>25</v>
      </c>
      <c r="I18" s="33">
        <f>SUM(I10:I17)</f>
        <v>0</v>
      </c>
      <c r="J18" s="13"/>
      <c r="K18" s="34"/>
      <c r="L18" s="34"/>
      <c r="M18" s="13"/>
    </row>
    <row r="19" spans="1:13" x14ac:dyDescent="0.25">
      <c r="A19" s="142"/>
      <c r="B19" s="69"/>
      <c r="C19" s="13"/>
      <c r="D19" s="13"/>
      <c r="E19" s="13"/>
      <c r="F19" s="13"/>
      <c r="G19" s="24"/>
      <c r="H19" s="13"/>
      <c r="I19" s="13"/>
      <c r="J19" s="13"/>
      <c r="K19" s="13"/>
      <c r="L19" s="13"/>
      <c r="M19" s="13"/>
    </row>
    <row r="20" spans="1:13" x14ac:dyDescent="0.25">
      <c r="A20" s="142"/>
      <c r="B20" s="69"/>
      <c r="C20" s="35" t="s">
        <v>26</v>
      </c>
      <c r="D20" s="36"/>
      <c r="E20" s="36"/>
      <c r="F20" s="144"/>
      <c r="G20" s="145"/>
      <c r="H20" s="145"/>
      <c r="I20" s="145"/>
      <c r="J20" s="145"/>
      <c r="K20" s="145"/>
      <c r="L20" s="145"/>
      <c r="M20" s="13"/>
    </row>
    <row r="21" spans="1:13" ht="21.75" customHeight="1" x14ac:dyDescent="0.25">
      <c r="A21" s="142"/>
      <c r="B21" s="69"/>
      <c r="C21" s="18" t="s">
        <v>27</v>
      </c>
      <c r="D21" s="18"/>
      <c r="E21" s="13"/>
      <c r="F21" s="13"/>
      <c r="G21" s="37" t="s">
        <v>28</v>
      </c>
      <c r="H21" s="38"/>
      <c r="I21" s="13"/>
      <c r="J21" s="37" t="s">
        <v>28</v>
      </c>
      <c r="K21" s="13"/>
      <c r="L21" s="37" t="s">
        <v>29</v>
      </c>
      <c r="M21" s="37" t="s">
        <v>30</v>
      </c>
    </row>
    <row r="22" spans="1:13" ht="13.5" customHeight="1" x14ac:dyDescent="0.25">
      <c r="A22" s="142"/>
      <c r="B22" s="71"/>
      <c r="C22" s="136" t="s">
        <v>12</v>
      </c>
      <c r="D22" s="137"/>
      <c r="E22" s="137"/>
      <c r="F22" s="39">
        <f>SUMIF(G34:G174,"g",I34:I174)</f>
        <v>0</v>
      </c>
      <c r="G22" s="40" t="s">
        <v>31</v>
      </c>
      <c r="H22" s="41" t="s">
        <v>32</v>
      </c>
      <c r="I22" s="42">
        <f>I18</f>
        <v>0</v>
      </c>
      <c r="J22" s="21" t="s">
        <v>33</v>
      </c>
      <c r="K22" s="41" t="s">
        <v>13</v>
      </c>
      <c r="L22" s="103">
        <f>SUMIF(K34:K174,"EM",I34:I174)</f>
        <v>0</v>
      </c>
      <c r="M22" s="103">
        <f t="shared" ref="M22:M28" si="0">I10-L22</f>
        <v>0</v>
      </c>
    </row>
    <row r="23" spans="1:13" ht="13.5" customHeight="1" x14ac:dyDescent="0.25">
      <c r="A23" s="142"/>
      <c r="B23" s="71"/>
      <c r="C23" s="136" t="s">
        <v>14</v>
      </c>
      <c r="D23" s="137"/>
      <c r="E23" s="137"/>
      <c r="F23" s="39">
        <f>SUMIF(G34:G174,"gB",I34:I174)</f>
        <v>0</v>
      </c>
      <c r="G23" s="40" t="s">
        <v>34</v>
      </c>
      <c r="H23" s="41" t="s">
        <v>29</v>
      </c>
      <c r="I23" s="42">
        <f>SUM(I34:I240)</f>
        <v>0</v>
      </c>
      <c r="J23" s="21" t="s">
        <v>35</v>
      </c>
      <c r="K23" s="41" t="s">
        <v>15</v>
      </c>
      <c r="L23" s="103">
        <f>SUMIF(K34:K175,"EL",I34:I175)</f>
        <v>0</v>
      </c>
      <c r="M23" s="103">
        <f t="shared" si="0"/>
        <v>0</v>
      </c>
    </row>
    <row r="24" spans="1:13" ht="13.5" customHeight="1" x14ac:dyDescent="0.25">
      <c r="A24" s="142"/>
      <c r="B24" s="71"/>
      <c r="C24" s="136" t="s">
        <v>16</v>
      </c>
      <c r="D24" s="137"/>
      <c r="E24" s="137"/>
      <c r="F24" s="39">
        <f>SUMIF(G34:G174,"MGEF",I34:I174)</f>
        <v>0</v>
      </c>
      <c r="G24" s="40" t="s">
        <v>36</v>
      </c>
      <c r="H24" s="24"/>
      <c r="I24" s="24"/>
      <c r="J24" s="21" t="s">
        <v>37</v>
      </c>
      <c r="K24" s="41" t="s">
        <v>17</v>
      </c>
      <c r="L24" s="103">
        <f>SUMIF(K34:K176,"HB",I34:I176)</f>
        <v>0</v>
      </c>
      <c r="M24" s="103">
        <f t="shared" si="0"/>
        <v>0</v>
      </c>
    </row>
    <row r="25" spans="1:13" ht="13.5" customHeight="1" x14ac:dyDescent="0.25">
      <c r="A25" s="142"/>
      <c r="B25" s="71"/>
      <c r="C25" s="136" t="s">
        <v>18</v>
      </c>
      <c r="D25" s="137"/>
      <c r="E25" s="137"/>
      <c r="F25" s="39">
        <f>SUMIF(G34:G174,"ML",I34:I174)</f>
        <v>0</v>
      </c>
      <c r="G25" s="40" t="s">
        <v>38</v>
      </c>
      <c r="H25" s="24"/>
      <c r="I25" s="24"/>
      <c r="J25" s="21" t="s">
        <v>39</v>
      </c>
      <c r="K25" s="41" t="s">
        <v>19</v>
      </c>
      <c r="L25" s="103">
        <f>SUMIF(K34:K177,"KfW",I34:I177)</f>
        <v>0</v>
      </c>
      <c r="M25" s="103">
        <f t="shared" si="0"/>
        <v>0</v>
      </c>
    </row>
    <row r="26" spans="1:13" ht="13.5" customHeight="1" x14ac:dyDescent="0.25">
      <c r="A26" s="142"/>
      <c r="B26" s="71"/>
      <c r="C26" s="136" t="s">
        <v>20</v>
      </c>
      <c r="D26" s="137"/>
      <c r="E26" s="137"/>
      <c r="F26" s="39">
        <f>SUMIF(G34:G174,"ÜK",I34:I174)</f>
        <v>0</v>
      </c>
      <c r="G26" s="40" t="s">
        <v>40</v>
      </c>
      <c r="H26" s="24"/>
      <c r="I26" s="24"/>
      <c r="J26" s="21" t="s">
        <v>41</v>
      </c>
      <c r="K26" s="41" t="s">
        <v>42</v>
      </c>
      <c r="L26" s="103">
        <f>SUMIF(K34:K178,"ILB",I34:I178)</f>
        <v>0</v>
      </c>
      <c r="M26" s="103">
        <f t="shared" si="0"/>
        <v>0</v>
      </c>
    </row>
    <row r="27" spans="1:13" ht="13.5" customHeight="1" x14ac:dyDescent="0.25">
      <c r="A27" s="142"/>
      <c r="B27" s="71"/>
      <c r="C27" s="136" t="str">
        <f>C15</f>
        <v>Betriebsmittel</v>
      </c>
      <c r="D27" s="137"/>
      <c r="E27" s="137"/>
      <c r="F27" s="39">
        <f>SUMIF(G34:G174,"BM",I34:I174)</f>
        <v>0</v>
      </c>
      <c r="G27" s="40" t="s">
        <v>43</v>
      </c>
      <c r="H27" s="24"/>
      <c r="I27" s="24"/>
      <c r="J27" s="21" t="s">
        <v>44</v>
      </c>
      <c r="K27" s="41" t="s">
        <v>23</v>
      </c>
      <c r="L27" s="103">
        <f>SUMIF(K34:K179,"IZSCH",I34:I179)</f>
        <v>0</v>
      </c>
      <c r="M27" s="103">
        <f t="shared" si="0"/>
        <v>0</v>
      </c>
    </row>
    <row r="28" spans="1:13" ht="13.5" customHeight="1" x14ac:dyDescent="0.25">
      <c r="A28" s="142"/>
      <c r="B28" s="69"/>
      <c r="C28" s="24"/>
      <c r="D28" s="24"/>
      <c r="E28" s="24"/>
      <c r="F28" s="24"/>
      <c r="G28" s="40"/>
      <c r="H28" s="24"/>
      <c r="I28" s="24"/>
      <c r="J28" s="21" t="s">
        <v>45</v>
      </c>
      <c r="K28" s="41" t="s">
        <v>24</v>
      </c>
      <c r="L28" s="103">
        <f>SUMIF(K34:K180,"IZL",I34:I180)</f>
        <v>0</v>
      </c>
      <c r="M28" s="103">
        <f t="shared" si="0"/>
        <v>0</v>
      </c>
    </row>
    <row r="29" spans="1:13" ht="13.5" customHeight="1" x14ac:dyDescent="0.25">
      <c r="A29" s="142"/>
      <c r="B29" s="69"/>
      <c r="C29" s="24"/>
      <c r="D29" s="24"/>
      <c r="E29" s="43"/>
      <c r="F29" s="13"/>
      <c r="G29" s="24"/>
      <c r="H29" s="13"/>
      <c r="I29" s="13"/>
      <c r="J29" s="44"/>
      <c r="K29" s="24"/>
      <c r="L29" s="45"/>
      <c r="M29" s="46"/>
    </row>
    <row r="30" spans="1:13" ht="13.5" customHeight="1" x14ac:dyDescent="0.25">
      <c r="A30" s="143"/>
      <c r="B30" s="69"/>
      <c r="C30" s="47" t="s">
        <v>25</v>
      </c>
      <c r="D30" s="48"/>
      <c r="E30" s="49"/>
      <c r="F30" s="42">
        <f>SUM(F22:F29)</f>
        <v>0</v>
      </c>
      <c r="G30" s="24"/>
      <c r="H30" s="50" t="s">
        <v>73</v>
      </c>
      <c r="I30" s="51">
        <f>I22-I23</f>
        <v>0</v>
      </c>
      <c r="J30" s="13"/>
      <c r="K30" s="41" t="s">
        <v>25</v>
      </c>
      <c r="L30" s="103">
        <f>SUM(L22:L29)</f>
        <v>0</v>
      </c>
      <c r="M30" s="103">
        <f>SUM(M22:M29)</f>
        <v>0</v>
      </c>
    </row>
    <row r="31" spans="1:13" ht="6.75" customHeight="1" x14ac:dyDescent="0.25">
      <c r="A31" s="24"/>
      <c r="B31" s="24"/>
      <c r="C31" s="86"/>
      <c r="D31" s="86"/>
      <c r="E31" s="86"/>
      <c r="F31" s="86"/>
      <c r="G31" s="86"/>
      <c r="H31" s="86"/>
      <c r="I31" s="86"/>
      <c r="J31" s="86"/>
      <c r="K31" s="86"/>
      <c r="L31" s="86"/>
      <c r="M31" s="86"/>
    </row>
    <row r="32" spans="1:13" ht="6.75" customHeight="1" x14ac:dyDescent="0.25">
      <c r="A32" s="24"/>
      <c r="B32" s="24"/>
      <c r="C32" s="86"/>
      <c r="D32" s="86"/>
      <c r="E32" s="86"/>
      <c r="F32" s="86"/>
      <c r="G32" s="86"/>
      <c r="H32" s="86"/>
      <c r="I32" s="86"/>
      <c r="J32" s="86"/>
      <c r="K32" s="86"/>
      <c r="L32" s="86"/>
      <c r="M32" s="86"/>
    </row>
    <row r="33" spans="1:13" ht="52.5" customHeight="1" x14ac:dyDescent="0.25">
      <c r="A33" s="24"/>
      <c r="B33" s="70"/>
      <c r="C33" s="85" t="s">
        <v>47</v>
      </c>
      <c r="D33" s="53" t="s">
        <v>48</v>
      </c>
      <c r="E33" s="55"/>
      <c r="F33" s="54" t="s">
        <v>49</v>
      </c>
      <c r="G33" s="56" t="s">
        <v>50</v>
      </c>
      <c r="H33" s="54" t="s">
        <v>71</v>
      </c>
      <c r="I33" s="54" t="s">
        <v>72</v>
      </c>
      <c r="J33" s="54" t="s">
        <v>51</v>
      </c>
      <c r="K33" s="53" t="s">
        <v>52</v>
      </c>
      <c r="L33" s="57" t="s">
        <v>53</v>
      </c>
      <c r="M33" s="54"/>
    </row>
    <row r="34" spans="1:13" x14ac:dyDescent="0.25">
      <c r="A34" s="141" t="s">
        <v>54</v>
      </c>
      <c r="B34" s="52"/>
      <c r="C34" s="58">
        <v>1</v>
      </c>
      <c r="D34" s="95"/>
      <c r="E34" s="158"/>
      <c r="F34" s="140"/>
      <c r="G34" s="96"/>
      <c r="H34" s="105"/>
      <c r="I34" s="106">
        <f t="shared" ref="I34:I65" si="1">H34/1.19</f>
        <v>0</v>
      </c>
      <c r="J34" s="97"/>
      <c r="K34" s="98"/>
      <c r="L34" s="139"/>
      <c r="M34" s="140"/>
    </row>
    <row r="35" spans="1:13" x14ac:dyDescent="0.25">
      <c r="A35" s="156"/>
      <c r="B35" s="70"/>
      <c r="C35" s="59">
        <f t="shared" ref="C35:C66" si="2">C34+1</f>
        <v>2</v>
      </c>
      <c r="D35" s="81"/>
      <c r="E35" s="134"/>
      <c r="F35" s="135"/>
      <c r="G35" s="82"/>
      <c r="H35" s="107"/>
      <c r="I35" s="108">
        <f t="shared" si="1"/>
        <v>0</v>
      </c>
      <c r="J35" s="82"/>
      <c r="K35" s="89"/>
      <c r="L35" s="138"/>
      <c r="M35" s="135"/>
    </row>
    <row r="36" spans="1:13" ht="12.75" customHeight="1" x14ac:dyDescent="0.25">
      <c r="A36" s="156"/>
      <c r="B36" s="16"/>
      <c r="C36" s="59">
        <f t="shared" si="2"/>
        <v>3</v>
      </c>
      <c r="D36" s="81"/>
      <c r="E36" s="134"/>
      <c r="F36" s="135"/>
      <c r="G36" s="82"/>
      <c r="H36" s="107"/>
      <c r="I36" s="108">
        <f t="shared" si="1"/>
        <v>0</v>
      </c>
      <c r="J36" s="82"/>
      <c r="K36" s="89"/>
      <c r="L36" s="138"/>
      <c r="M36" s="135"/>
    </row>
    <row r="37" spans="1:13" x14ac:dyDescent="0.25">
      <c r="A37" s="156"/>
      <c r="B37" s="16"/>
      <c r="C37" s="59">
        <f t="shared" si="2"/>
        <v>4</v>
      </c>
      <c r="D37" s="81"/>
      <c r="E37" s="134"/>
      <c r="F37" s="135"/>
      <c r="G37" s="82"/>
      <c r="H37" s="107"/>
      <c r="I37" s="108">
        <f t="shared" si="1"/>
        <v>0</v>
      </c>
      <c r="J37" s="80"/>
      <c r="K37" s="89"/>
      <c r="L37" s="138"/>
      <c r="M37" s="135"/>
    </row>
    <row r="38" spans="1:13" x14ac:dyDescent="0.25">
      <c r="A38" s="156"/>
      <c r="B38" s="16"/>
      <c r="C38" s="59">
        <f t="shared" si="2"/>
        <v>5</v>
      </c>
      <c r="D38" s="81"/>
      <c r="E38" s="134"/>
      <c r="F38" s="135"/>
      <c r="G38" s="82"/>
      <c r="H38" s="107"/>
      <c r="I38" s="108">
        <f t="shared" si="1"/>
        <v>0</v>
      </c>
      <c r="J38" s="80"/>
      <c r="K38" s="89"/>
      <c r="L38" s="138"/>
      <c r="M38" s="135"/>
    </row>
    <row r="39" spans="1:13" x14ac:dyDescent="0.25">
      <c r="A39" s="156"/>
      <c r="B39" s="16"/>
      <c r="C39" s="59">
        <f t="shared" si="2"/>
        <v>6</v>
      </c>
      <c r="D39" s="81"/>
      <c r="E39" s="134"/>
      <c r="F39" s="135"/>
      <c r="G39" s="82"/>
      <c r="H39" s="107"/>
      <c r="I39" s="108">
        <f t="shared" si="1"/>
        <v>0</v>
      </c>
      <c r="J39" s="82"/>
      <c r="K39" s="89"/>
      <c r="L39" s="138"/>
      <c r="M39" s="135"/>
    </row>
    <row r="40" spans="1:13" x14ac:dyDescent="0.25">
      <c r="A40" s="156"/>
      <c r="B40" s="16"/>
      <c r="C40" s="59">
        <f t="shared" si="2"/>
        <v>7</v>
      </c>
      <c r="D40" s="81"/>
      <c r="E40" s="134"/>
      <c r="F40" s="135"/>
      <c r="G40" s="82"/>
      <c r="H40" s="107"/>
      <c r="I40" s="108">
        <f t="shared" si="1"/>
        <v>0</v>
      </c>
      <c r="J40" s="82"/>
      <c r="K40" s="89"/>
      <c r="L40" s="138"/>
      <c r="M40" s="135"/>
    </row>
    <row r="41" spans="1:13" x14ac:dyDescent="0.25">
      <c r="A41" s="156"/>
      <c r="B41" s="16"/>
      <c r="C41" s="59">
        <f t="shared" si="2"/>
        <v>8</v>
      </c>
      <c r="D41" s="81"/>
      <c r="E41" s="134"/>
      <c r="F41" s="135"/>
      <c r="G41" s="82"/>
      <c r="H41" s="107"/>
      <c r="I41" s="108">
        <f t="shared" si="1"/>
        <v>0</v>
      </c>
      <c r="J41" s="82"/>
      <c r="K41" s="89"/>
      <c r="L41" s="138"/>
      <c r="M41" s="135"/>
    </row>
    <row r="42" spans="1:13" x14ac:dyDescent="0.25">
      <c r="A42" s="156"/>
      <c r="B42" s="16"/>
      <c r="C42" s="59">
        <f t="shared" si="2"/>
        <v>9</v>
      </c>
      <c r="D42" s="81"/>
      <c r="E42" s="134"/>
      <c r="F42" s="135"/>
      <c r="G42" s="82"/>
      <c r="H42" s="107"/>
      <c r="I42" s="108">
        <f t="shared" si="1"/>
        <v>0</v>
      </c>
      <c r="J42" s="82"/>
      <c r="K42" s="89"/>
      <c r="L42" s="138"/>
      <c r="M42" s="135"/>
    </row>
    <row r="43" spans="1:13" x14ac:dyDescent="0.25">
      <c r="A43" s="156"/>
      <c r="B43" s="16"/>
      <c r="C43" s="59">
        <f t="shared" si="2"/>
        <v>10</v>
      </c>
      <c r="D43" s="81"/>
      <c r="E43" s="134"/>
      <c r="F43" s="135"/>
      <c r="G43" s="82"/>
      <c r="H43" s="107"/>
      <c r="I43" s="108">
        <f t="shared" si="1"/>
        <v>0</v>
      </c>
      <c r="J43" s="82"/>
      <c r="K43" s="89"/>
      <c r="L43" s="138"/>
      <c r="M43" s="135"/>
    </row>
    <row r="44" spans="1:13" x14ac:dyDescent="0.25">
      <c r="A44" s="156"/>
      <c r="B44" s="16"/>
      <c r="C44" s="59">
        <f t="shared" si="2"/>
        <v>11</v>
      </c>
      <c r="D44" s="87"/>
      <c r="E44" s="134"/>
      <c r="F44" s="135"/>
      <c r="G44" s="82"/>
      <c r="H44" s="107"/>
      <c r="I44" s="108">
        <f t="shared" si="1"/>
        <v>0</v>
      </c>
      <c r="J44" s="82"/>
      <c r="K44" s="89"/>
      <c r="L44" s="138"/>
      <c r="M44" s="135"/>
    </row>
    <row r="45" spans="1:13" x14ac:dyDescent="0.25">
      <c r="A45" s="156"/>
      <c r="B45" s="16"/>
      <c r="C45" s="59">
        <f t="shared" si="2"/>
        <v>12</v>
      </c>
      <c r="D45" s="81"/>
      <c r="E45" s="134"/>
      <c r="F45" s="135"/>
      <c r="G45" s="82"/>
      <c r="H45" s="107"/>
      <c r="I45" s="108">
        <f t="shared" si="1"/>
        <v>0</v>
      </c>
      <c r="J45" s="82"/>
      <c r="K45" s="89"/>
      <c r="L45" s="138"/>
      <c r="M45" s="135"/>
    </row>
    <row r="46" spans="1:13" x14ac:dyDescent="0.25">
      <c r="A46" s="156"/>
      <c r="B46" s="16"/>
      <c r="C46" s="59">
        <f t="shared" si="2"/>
        <v>13</v>
      </c>
      <c r="D46" s="81"/>
      <c r="E46" s="134"/>
      <c r="F46" s="135"/>
      <c r="G46" s="82"/>
      <c r="H46" s="107"/>
      <c r="I46" s="108">
        <f t="shared" si="1"/>
        <v>0</v>
      </c>
      <c r="J46" s="82"/>
      <c r="K46" s="89"/>
      <c r="L46" s="138"/>
      <c r="M46" s="135"/>
    </row>
    <row r="47" spans="1:13" x14ac:dyDescent="0.25">
      <c r="A47" s="156"/>
      <c r="B47" s="16"/>
      <c r="C47" s="59">
        <f t="shared" si="2"/>
        <v>14</v>
      </c>
      <c r="D47" s="81"/>
      <c r="E47" s="134"/>
      <c r="F47" s="135"/>
      <c r="G47" s="82"/>
      <c r="H47" s="107"/>
      <c r="I47" s="108">
        <f t="shared" si="1"/>
        <v>0</v>
      </c>
      <c r="J47" s="82"/>
      <c r="K47" s="89"/>
      <c r="L47" s="138"/>
      <c r="M47" s="135"/>
    </row>
    <row r="48" spans="1:13" x14ac:dyDescent="0.25">
      <c r="A48" s="156"/>
      <c r="B48" s="16"/>
      <c r="C48" s="59">
        <f t="shared" si="2"/>
        <v>15</v>
      </c>
      <c r="D48" s="81"/>
      <c r="E48" s="134"/>
      <c r="F48" s="135"/>
      <c r="G48" s="82"/>
      <c r="H48" s="107"/>
      <c r="I48" s="108">
        <f t="shared" si="1"/>
        <v>0</v>
      </c>
      <c r="J48" s="82"/>
      <c r="K48" s="89"/>
      <c r="L48" s="138"/>
      <c r="M48" s="135"/>
    </row>
    <row r="49" spans="1:13" x14ac:dyDescent="0.25">
      <c r="A49" s="156"/>
      <c r="B49" s="16"/>
      <c r="C49" s="59">
        <f t="shared" si="2"/>
        <v>16</v>
      </c>
      <c r="D49" s="81"/>
      <c r="E49" s="134"/>
      <c r="F49" s="135"/>
      <c r="G49" s="82"/>
      <c r="H49" s="107"/>
      <c r="I49" s="108">
        <f t="shared" si="1"/>
        <v>0</v>
      </c>
      <c r="J49" s="82"/>
      <c r="K49" s="89"/>
      <c r="L49" s="138"/>
      <c r="M49" s="135"/>
    </row>
    <row r="50" spans="1:13" x14ac:dyDescent="0.25">
      <c r="A50" s="156"/>
      <c r="B50" s="16"/>
      <c r="C50" s="59">
        <f t="shared" si="2"/>
        <v>17</v>
      </c>
      <c r="D50" s="81"/>
      <c r="E50" s="134"/>
      <c r="F50" s="135"/>
      <c r="G50" s="82"/>
      <c r="H50" s="107"/>
      <c r="I50" s="108">
        <f t="shared" si="1"/>
        <v>0</v>
      </c>
      <c r="J50" s="82"/>
      <c r="K50" s="89"/>
      <c r="L50" s="138"/>
      <c r="M50" s="135"/>
    </row>
    <row r="51" spans="1:13" x14ac:dyDescent="0.25">
      <c r="A51" s="156"/>
      <c r="B51" s="16"/>
      <c r="C51" s="59">
        <f t="shared" si="2"/>
        <v>18</v>
      </c>
      <c r="D51" s="81"/>
      <c r="E51" s="134"/>
      <c r="F51" s="135"/>
      <c r="G51" s="82"/>
      <c r="H51" s="107"/>
      <c r="I51" s="108">
        <f t="shared" si="1"/>
        <v>0</v>
      </c>
      <c r="J51" s="82"/>
      <c r="K51" s="89"/>
      <c r="L51" s="138"/>
      <c r="M51" s="135"/>
    </row>
    <row r="52" spans="1:13" x14ac:dyDescent="0.25">
      <c r="A52" s="156"/>
      <c r="B52" s="16"/>
      <c r="C52" s="59">
        <f t="shared" si="2"/>
        <v>19</v>
      </c>
      <c r="D52" s="81"/>
      <c r="E52" s="134"/>
      <c r="F52" s="135"/>
      <c r="G52" s="82"/>
      <c r="H52" s="107"/>
      <c r="I52" s="108">
        <f t="shared" si="1"/>
        <v>0</v>
      </c>
      <c r="J52" s="82"/>
      <c r="K52" s="89"/>
      <c r="L52" s="138"/>
      <c r="M52" s="135"/>
    </row>
    <row r="53" spans="1:13" x14ac:dyDescent="0.25">
      <c r="A53" s="156"/>
      <c r="B53" s="16"/>
      <c r="C53" s="59">
        <f t="shared" si="2"/>
        <v>20</v>
      </c>
      <c r="D53" s="81"/>
      <c r="E53" s="134"/>
      <c r="F53" s="135"/>
      <c r="G53" s="82"/>
      <c r="H53" s="107"/>
      <c r="I53" s="108">
        <f t="shared" si="1"/>
        <v>0</v>
      </c>
      <c r="J53" s="82"/>
      <c r="K53" s="89"/>
      <c r="L53" s="138"/>
      <c r="M53" s="135"/>
    </row>
    <row r="54" spans="1:13" x14ac:dyDescent="0.25">
      <c r="A54" s="156"/>
      <c r="B54" s="16"/>
      <c r="C54" s="59">
        <f t="shared" si="2"/>
        <v>21</v>
      </c>
      <c r="D54" s="81"/>
      <c r="E54" s="134"/>
      <c r="F54" s="135"/>
      <c r="G54" s="82"/>
      <c r="H54" s="107"/>
      <c r="I54" s="108">
        <f t="shared" si="1"/>
        <v>0</v>
      </c>
      <c r="J54" s="82"/>
      <c r="K54" s="89"/>
      <c r="L54" s="138"/>
      <c r="M54" s="135"/>
    </row>
    <row r="55" spans="1:13" x14ac:dyDescent="0.25">
      <c r="A55" s="156"/>
      <c r="B55" s="16"/>
      <c r="C55" s="59">
        <f t="shared" si="2"/>
        <v>22</v>
      </c>
      <c r="D55" s="81"/>
      <c r="E55" s="134"/>
      <c r="F55" s="135"/>
      <c r="G55" s="82"/>
      <c r="H55" s="107"/>
      <c r="I55" s="108">
        <f t="shared" si="1"/>
        <v>0</v>
      </c>
      <c r="J55" s="82"/>
      <c r="K55" s="89"/>
      <c r="L55" s="138"/>
      <c r="M55" s="135"/>
    </row>
    <row r="56" spans="1:13" x14ac:dyDescent="0.25">
      <c r="A56" s="156"/>
      <c r="B56" s="16"/>
      <c r="C56" s="59">
        <f t="shared" si="2"/>
        <v>23</v>
      </c>
      <c r="D56" s="81"/>
      <c r="E56" s="134"/>
      <c r="F56" s="135"/>
      <c r="G56" s="82"/>
      <c r="H56" s="107"/>
      <c r="I56" s="108">
        <f t="shared" si="1"/>
        <v>0</v>
      </c>
      <c r="J56" s="82"/>
      <c r="K56" s="89"/>
      <c r="L56" s="138"/>
      <c r="M56" s="135"/>
    </row>
    <row r="57" spans="1:13" x14ac:dyDescent="0.25">
      <c r="A57" s="156"/>
      <c r="B57" s="16"/>
      <c r="C57" s="59">
        <f t="shared" si="2"/>
        <v>24</v>
      </c>
      <c r="D57" s="81"/>
      <c r="E57" s="134"/>
      <c r="F57" s="135"/>
      <c r="G57" s="82"/>
      <c r="H57" s="107"/>
      <c r="I57" s="108">
        <f t="shared" si="1"/>
        <v>0</v>
      </c>
      <c r="J57" s="82"/>
      <c r="K57" s="89"/>
      <c r="L57" s="138"/>
      <c r="M57" s="135"/>
    </row>
    <row r="58" spans="1:13" x14ac:dyDescent="0.25">
      <c r="A58" s="156"/>
      <c r="B58" s="16"/>
      <c r="C58" s="59">
        <f t="shared" si="2"/>
        <v>25</v>
      </c>
      <c r="D58" s="81"/>
      <c r="E58" s="134"/>
      <c r="F58" s="135"/>
      <c r="G58" s="82"/>
      <c r="H58" s="107"/>
      <c r="I58" s="108">
        <f t="shared" si="1"/>
        <v>0</v>
      </c>
      <c r="J58" s="82"/>
      <c r="K58" s="89"/>
      <c r="L58" s="138"/>
      <c r="M58" s="135"/>
    </row>
    <row r="59" spans="1:13" x14ac:dyDescent="0.25">
      <c r="A59" s="156"/>
      <c r="B59" s="16"/>
      <c r="C59" s="59">
        <f t="shared" si="2"/>
        <v>26</v>
      </c>
      <c r="D59" s="81"/>
      <c r="E59" s="134"/>
      <c r="F59" s="135"/>
      <c r="G59" s="82"/>
      <c r="H59" s="107"/>
      <c r="I59" s="108">
        <f t="shared" si="1"/>
        <v>0</v>
      </c>
      <c r="J59" s="80"/>
      <c r="K59" s="89"/>
      <c r="L59" s="138"/>
      <c r="M59" s="135"/>
    </row>
    <row r="60" spans="1:13" x14ac:dyDescent="0.25">
      <c r="A60" s="156"/>
      <c r="B60" s="16"/>
      <c r="C60" s="59">
        <f t="shared" si="2"/>
        <v>27</v>
      </c>
      <c r="D60" s="81"/>
      <c r="E60" s="134"/>
      <c r="F60" s="135"/>
      <c r="G60" s="82"/>
      <c r="H60" s="107"/>
      <c r="I60" s="108">
        <f t="shared" si="1"/>
        <v>0</v>
      </c>
      <c r="J60" s="82"/>
      <c r="K60" s="89"/>
      <c r="L60" s="138"/>
      <c r="M60" s="135"/>
    </row>
    <row r="61" spans="1:13" x14ac:dyDescent="0.25">
      <c r="A61" s="156"/>
      <c r="B61" s="16"/>
      <c r="C61" s="59">
        <f t="shared" si="2"/>
        <v>28</v>
      </c>
      <c r="D61" s="81"/>
      <c r="E61" s="134"/>
      <c r="F61" s="135"/>
      <c r="G61" s="82"/>
      <c r="H61" s="107"/>
      <c r="I61" s="108">
        <f t="shared" si="1"/>
        <v>0</v>
      </c>
      <c r="J61" s="82"/>
      <c r="K61" s="89"/>
      <c r="L61" s="138"/>
      <c r="M61" s="135"/>
    </row>
    <row r="62" spans="1:13" x14ac:dyDescent="0.25">
      <c r="A62" s="156"/>
      <c r="B62" s="16"/>
      <c r="C62" s="59">
        <f t="shared" si="2"/>
        <v>29</v>
      </c>
      <c r="D62" s="81"/>
      <c r="E62" s="134"/>
      <c r="F62" s="135"/>
      <c r="G62" s="82"/>
      <c r="H62" s="107"/>
      <c r="I62" s="108">
        <f t="shared" si="1"/>
        <v>0</v>
      </c>
      <c r="J62" s="82"/>
      <c r="K62" s="89"/>
      <c r="L62" s="138"/>
      <c r="M62" s="135"/>
    </row>
    <row r="63" spans="1:13" x14ac:dyDescent="0.25">
      <c r="A63" s="156"/>
      <c r="B63" s="52"/>
      <c r="C63" s="59">
        <f t="shared" si="2"/>
        <v>30</v>
      </c>
      <c r="D63" s="81"/>
      <c r="E63" s="134"/>
      <c r="F63" s="135"/>
      <c r="G63" s="82"/>
      <c r="H63" s="107"/>
      <c r="I63" s="108">
        <f t="shared" si="1"/>
        <v>0</v>
      </c>
      <c r="J63" s="82"/>
      <c r="K63" s="89"/>
      <c r="L63" s="138"/>
      <c r="M63" s="135"/>
    </row>
    <row r="64" spans="1:13" x14ac:dyDescent="0.25">
      <c r="A64" s="156"/>
      <c r="B64" s="52"/>
      <c r="C64" s="59">
        <f t="shared" si="2"/>
        <v>31</v>
      </c>
      <c r="D64" s="81"/>
      <c r="E64" s="134"/>
      <c r="F64" s="135"/>
      <c r="G64" s="82"/>
      <c r="H64" s="107"/>
      <c r="I64" s="108">
        <f t="shared" si="1"/>
        <v>0</v>
      </c>
      <c r="J64" s="82"/>
      <c r="K64" s="89"/>
      <c r="L64" s="138"/>
      <c r="M64" s="135"/>
    </row>
    <row r="65" spans="1:13" x14ac:dyDescent="0.25">
      <c r="A65" s="156"/>
      <c r="B65" s="52"/>
      <c r="C65" s="59">
        <f t="shared" si="2"/>
        <v>32</v>
      </c>
      <c r="D65" s="81"/>
      <c r="E65" s="134"/>
      <c r="F65" s="135"/>
      <c r="G65" s="82"/>
      <c r="H65" s="107"/>
      <c r="I65" s="108">
        <f t="shared" si="1"/>
        <v>0</v>
      </c>
      <c r="J65" s="82"/>
      <c r="K65" s="89"/>
      <c r="L65" s="138"/>
      <c r="M65" s="135"/>
    </row>
    <row r="66" spans="1:13" x14ac:dyDescent="0.25">
      <c r="A66" s="156"/>
      <c r="B66" s="52"/>
      <c r="C66" s="59">
        <f t="shared" si="2"/>
        <v>33</v>
      </c>
      <c r="D66" s="81"/>
      <c r="E66" s="134"/>
      <c r="F66" s="135"/>
      <c r="G66" s="82"/>
      <c r="H66" s="107"/>
      <c r="I66" s="108">
        <f t="shared" ref="I66:I174" si="3">H66/1.19</f>
        <v>0</v>
      </c>
      <c r="J66" s="82"/>
      <c r="K66" s="89"/>
      <c r="L66" s="138"/>
      <c r="M66" s="135"/>
    </row>
    <row r="67" spans="1:13" x14ac:dyDescent="0.25">
      <c r="A67" s="156"/>
      <c r="B67" s="52"/>
      <c r="C67" s="59">
        <f t="shared" ref="C67:C173" si="4">C66+1</f>
        <v>34</v>
      </c>
      <c r="D67" s="81"/>
      <c r="E67" s="134"/>
      <c r="F67" s="135"/>
      <c r="G67" s="82"/>
      <c r="H67" s="107"/>
      <c r="I67" s="108">
        <f t="shared" si="3"/>
        <v>0</v>
      </c>
      <c r="J67" s="82"/>
      <c r="K67" s="89"/>
      <c r="L67" s="138"/>
      <c r="M67" s="135"/>
    </row>
    <row r="68" spans="1:13" x14ac:dyDescent="0.25">
      <c r="A68" s="156"/>
      <c r="B68" s="52"/>
      <c r="C68" s="59">
        <f t="shared" si="4"/>
        <v>35</v>
      </c>
      <c r="D68" s="81"/>
      <c r="E68" s="134"/>
      <c r="F68" s="135"/>
      <c r="G68" s="82"/>
      <c r="H68" s="107"/>
      <c r="I68" s="108">
        <f t="shared" si="3"/>
        <v>0</v>
      </c>
      <c r="J68" s="82"/>
      <c r="K68" s="89"/>
      <c r="L68" s="138"/>
      <c r="M68" s="135"/>
    </row>
    <row r="69" spans="1:13" x14ac:dyDescent="0.25">
      <c r="A69" s="156"/>
      <c r="B69" s="52"/>
      <c r="C69" s="59">
        <f t="shared" si="4"/>
        <v>36</v>
      </c>
      <c r="D69" s="81"/>
      <c r="E69" s="134"/>
      <c r="F69" s="135"/>
      <c r="G69" s="82"/>
      <c r="H69" s="107"/>
      <c r="I69" s="108">
        <f t="shared" si="3"/>
        <v>0</v>
      </c>
      <c r="J69" s="82"/>
      <c r="K69" s="89"/>
      <c r="L69" s="138"/>
      <c r="M69" s="135"/>
    </row>
    <row r="70" spans="1:13" x14ac:dyDescent="0.25">
      <c r="A70" s="156"/>
      <c r="B70" s="52"/>
      <c r="C70" s="59">
        <f t="shared" si="4"/>
        <v>37</v>
      </c>
      <c r="D70" s="81"/>
      <c r="E70" s="134"/>
      <c r="F70" s="135"/>
      <c r="G70" s="82"/>
      <c r="H70" s="107"/>
      <c r="I70" s="108">
        <f t="shared" si="3"/>
        <v>0</v>
      </c>
      <c r="J70" s="82"/>
      <c r="K70" s="89"/>
      <c r="L70" s="138"/>
      <c r="M70" s="135"/>
    </row>
    <row r="71" spans="1:13" x14ac:dyDescent="0.25">
      <c r="A71" s="156"/>
      <c r="B71" s="52"/>
      <c r="C71" s="59">
        <f t="shared" si="4"/>
        <v>38</v>
      </c>
      <c r="D71" s="81"/>
      <c r="E71" s="134"/>
      <c r="F71" s="135"/>
      <c r="G71" s="82"/>
      <c r="H71" s="107"/>
      <c r="I71" s="108">
        <f t="shared" si="3"/>
        <v>0</v>
      </c>
      <c r="J71" s="82"/>
      <c r="K71" s="89"/>
      <c r="L71" s="138"/>
      <c r="M71" s="135"/>
    </row>
    <row r="72" spans="1:13" x14ac:dyDescent="0.25">
      <c r="A72" s="156"/>
      <c r="B72" s="52"/>
      <c r="C72" s="59">
        <f t="shared" si="4"/>
        <v>39</v>
      </c>
      <c r="D72" s="81"/>
      <c r="E72" s="134"/>
      <c r="F72" s="135"/>
      <c r="G72" s="82"/>
      <c r="H72" s="107"/>
      <c r="I72" s="108">
        <f t="shared" si="3"/>
        <v>0</v>
      </c>
      <c r="J72" s="82"/>
      <c r="K72" s="89"/>
      <c r="L72" s="138"/>
      <c r="M72" s="135"/>
    </row>
    <row r="73" spans="1:13" x14ac:dyDescent="0.25">
      <c r="A73" s="156"/>
      <c r="B73" s="52"/>
      <c r="C73" s="59">
        <f t="shared" si="4"/>
        <v>40</v>
      </c>
      <c r="D73" s="81"/>
      <c r="E73" s="134"/>
      <c r="F73" s="135"/>
      <c r="G73" s="82"/>
      <c r="H73" s="107"/>
      <c r="I73" s="108">
        <f t="shared" si="3"/>
        <v>0</v>
      </c>
      <c r="J73" s="82"/>
      <c r="K73" s="89"/>
      <c r="L73" s="138"/>
      <c r="M73" s="135"/>
    </row>
    <row r="74" spans="1:13" x14ac:dyDescent="0.25">
      <c r="A74" s="156"/>
      <c r="B74" s="52"/>
      <c r="C74" s="59">
        <f t="shared" si="4"/>
        <v>41</v>
      </c>
      <c r="D74" s="81"/>
      <c r="E74" s="134"/>
      <c r="F74" s="135"/>
      <c r="G74" s="82"/>
      <c r="H74" s="107"/>
      <c r="I74" s="108">
        <f t="shared" si="3"/>
        <v>0</v>
      </c>
      <c r="J74" s="82"/>
      <c r="K74" s="89"/>
      <c r="L74" s="138"/>
      <c r="M74" s="135"/>
    </row>
    <row r="75" spans="1:13" x14ac:dyDescent="0.25">
      <c r="A75" s="156"/>
      <c r="B75" s="52"/>
      <c r="C75" s="59">
        <f t="shared" si="4"/>
        <v>42</v>
      </c>
      <c r="D75" s="81"/>
      <c r="E75" s="134"/>
      <c r="F75" s="135"/>
      <c r="G75" s="82"/>
      <c r="H75" s="107"/>
      <c r="I75" s="108">
        <f t="shared" si="3"/>
        <v>0</v>
      </c>
      <c r="J75" s="82"/>
      <c r="K75" s="89"/>
      <c r="L75" s="138"/>
      <c r="M75" s="135"/>
    </row>
    <row r="76" spans="1:13" x14ac:dyDescent="0.25">
      <c r="A76" s="156"/>
      <c r="B76" s="52"/>
      <c r="C76" s="59">
        <f t="shared" si="4"/>
        <v>43</v>
      </c>
      <c r="D76" s="81"/>
      <c r="E76" s="134"/>
      <c r="F76" s="135"/>
      <c r="G76" s="82"/>
      <c r="H76" s="107"/>
      <c r="I76" s="108">
        <f t="shared" si="3"/>
        <v>0</v>
      </c>
      <c r="J76" s="82"/>
      <c r="K76" s="89"/>
      <c r="L76" s="138"/>
      <c r="M76" s="135"/>
    </row>
    <row r="77" spans="1:13" x14ac:dyDescent="0.25">
      <c r="A77" s="156"/>
      <c r="B77" s="52"/>
      <c r="C77" s="59">
        <f t="shared" si="4"/>
        <v>44</v>
      </c>
      <c r="D77" s="81"/>
      <c r="E77" s="134"/>
      <c r="F77" s="135"/>
      <c r="G77" s="82"/>
      <c r="H77" s="107"/>
      <c r="I77" s="108">
        <f t="shared" si="3"/>
        <v>0</v>
      </c>
      <c r="J77" s="82"/>
      <c r="K77" s="89"/>
      <c r="L77" s="138"/>
      <c r="M77" s="135"/>
    </row>
    <row r="78" spans="1:13" x14ac:dyDescent="0.25">
      <c r="A78" s="156"/>
      <c r="B78" s="52"/>
      <c r="C78" s="59">
        <f t="shared" si="4"/>
        <v>45</v>
      </c>
      <c r="D78" s="81"/>
      <c r="E78" s="134"/>
      <c r="F78" s="135"/>
      <c r="G78" s="82"/>
      <c r="H78" s="107"/>
      <c r="I78" s="108">
        <f t="shared" si="3"/>
        <v>0</v>
      </c>
      <c r="J78" s="82"/>
      <c r="K78" s="89"/>
      <c r="L78" s="138"/>
      <c r="M78" s="135"/>
    </row>
    <row r="79" spans="1:13" x14ac:dyDescent="0.25">
      <c r="A79" s="156"/>
      <c r="B79" s="52"/>
      <c r="C79" s="59">
        <f t="shared" si="4"/>
        <v>46</v>
      </c>
      <c r="D79" s="81"/>
      <c r="E79" s="134"/>
      <c r="F79" s="135"/>
      <c r="G79" s="82"/>
      <c r="H79" s="107"/>
      <c r="I79" s="108">
        <f t="shared" si="3"/>
        <v>0</v>
      </c>
      <c r="J79" s="82"/>
      <c r="K79" s="89"/>
      <c r="L79" s="138"/>
      <c r="M79" s="135"/>
    </row>
    <row r="80" spans="1:13" x14ac:dyDescent="0.25">
      <c r="A80" s="157"/>
      <c r="B80" s="52"/>
      <c r="C80" s="60">
        <f t="shared" si="4"/>
        <v>47</v>
      </c>
      <c r="D80" s="88"/>
      <c r="E80" s="159"/>
      <c r="F80" s="154"/>
      <c r="G80" s="83"/>
      <c r="H80" s="109"/>
      <c r="I80" s="110">
        <f t="shared" si="3"/>
        <v>0</v>
      </c>
      <c r="J80" s="83"/>
      <c r="K80" s="84"/>
      <c r="L80" s="153"/>
      <c r="M80" s="154"/>
    </row>
    <row r="81" spans="1:13" x14ac:dyDescent="0.25">
      <c r="A81" s="141" t="s">
        <v>54</v>
      </c>
      <c r="B81" s="52"/>
      <c r="C81" s="58">
        <f t="shared" si="4"/>
        <v>48</v>
      </c>
      <c r="D81" s="99"/>
      <c r="E81" s="158"/>
      <c r="F81" s="140"/>
      <c r="G81" s="96"/>
      <c r="H81" s="105"/>
      <c r="I81" s="106">
        <f t="shared" si="3"/>
        <v>0</v>
      </c>
      <c r="J81" s="96"/>
      <c r="K81" s="98"/>
      <c r="L81" s="155"/>
      <c r="M81" s="140"/>
    </row>
    <row r="82" spans="1:13" x14ac:dyDescent="0.25">
      <c r="A82" s="156"/>
      <c r="B82" s="52"/>
      <c r="C82" s="59">
        <f t="shared" si="4"/>
        <v>49</v>
      </c>
      <c r="D82" s="81"/>
      <c r="E82" s="134"/>
      <c r="F82" s="135"/>
      <c r="G82" s="82"/>
      <c r="H82" s="107"/>
      <c r="I82" s="108">
        <f t="shared" si="3"/>
        <v>0</v>
      </c>
      <c r="J82" s="82"/>
      <c r="K82" s="89"/>
      <c r="L82" s="138"/>
      <c r="M82" s="135"/>
    </row>
    <row r="83" spans="1:13" x14ac:dyDescent="0.25">
      <c r="A83" s="156"/>
      <c r="B83" s="52"/>
      <c r="C83" s="59">
        <f t="shared" si="4"/>
        <v>50</v>
      </c>
      <c r="D83" s="81"/>
      <c r="E83" s="134"/>
      <c r="F83" s="135"/>
      <c r="G83" s="82"/>
      <c r="H83" s="107"/>
      <c r="I83" s="108">
        <f t="shared" si="3"/>
        <v>0</v>
      </c>
      <c r="J83" s="82"/>
      <c r="K83" s="89"/>
      <c r="L83" s="138"/>
      <c r="M83" s="135"/>
    </row>
    <row r="84" spans="1:13" x14ac:dyDescent="0.25">
      <c r="A84" s="156"/>
      <c r="B84" s="52"/>
      <c r="C84" s="59">
        <f t="shared" si="4"/>
        <v>51</v>
      </c>
      <c r="D84" s="81"/>
      <c r="E84" s="134"/>
      <c r="F84" s="135"/>
      <c r="G84" s="82"/>
      <c r="H84" s="107"/>
      <c r="I84" s="108">
        <f t="shared" si="3"/>
        <v>0</v>
      </c>
      <c r="J84" s="82"/>
      <c r="K84" s="89"/>
      <c r="L84" s="138"/>
      <c r="M84" s="135"/>
    </row>
    <row r="85" spans="1:13" x14ac:dyDescent="0.25">
      <c r="A85" s="156"/>
      <c r="B85" s="52"/>
      <c r="C85" s="59">
        <f t="shared" si="4"/>
        <v>52</v>
      </c>
      <c r="D85" s="81"/>
      <c r="E85" s="134"/>
      <c r="F85" s="135"/>
      <c r="G85" s="82"/>
      <c r="H85" s="107"/>
      <c r="I85" s="108">
        <f t="shared" si="3"/>
        <v>0</v>
      </c>
      <c r="J85" s="82"/>
      <c r="K85" s="89"/>
      <c r="L85" s="138"/>
      <c r="M85" s="135"/>
    </row>
    <row r="86" spans="1:13" x14ac:dyDescent="0.25">
      <c r="A86" s="156"/>
      <c r="B86" s="52"/>
      <c r="C86" s="59">
        <f t="shared" si="4"/>
        <v>53</v>
      </c>
      <c r="D86" s="81"/>
      <c r="E86" s="134"/>
      <c r="F86" s="135"/>
      <c r="G86" s="82"/>
      <c r="H86" s="107"/>
      <c r="I86" s="108">
        <f t="shared" si="3"/>
        <v>0</v>
      </c>
      <c r="J86" s="82"/>
      <c r="K86" s="89"/>
      <c r="L86" s="138"/>
      <c r="M86" s="135"/>
    </row>
    <row r="87" spans="1:13" x14ac:dyDescent="0.25">
      <c r="A87" s="156"/>
      <c r="B87" s="52"/>
      <c r="C87" s="59">
        <f t="shared" si="4"/>
        <v>54</v>
      </c>
      <c r="D87" s="81"/>
      <c r="E87" s="134"/>
      <c r="F87" s="135"/>
      <c r="G87" s="82"/>
      <c r="H87" s="107"/>
      <c r="I87" s="108">
        <f t="shared" si="3"/>
        <v>0</v>
      </c>
      <c r="J87" s="82"/>
      <c r="K87" s="89"/>
      <c r="L87" s="138"/>
      <c r="M87" s="135"/>
    </row>
    <row r="88" spans="1:13" x14ac:dyDescent="0.25">
      <c r="A88" s="156"/>
      <c r="B88" s="52"/>
      <c r="C88" s="59">
        <f t="shared" si="4"/>
        <v>55</v>
      </c>
      <c r="D88" s="81"/>
      <c r="E88" s="134"/>
      <c r="F88" s="135"/>
      <c r="G88" s="82"/>
      <c r="H88" s="107"/>
      <c r="I88" s="108">
        <f t="shared" si="3"/>
        <v>0</v>
      </c>
      <c r="J88" s="82"/>
      <c r="K88" s="89"/>
      <c r="L88" s="138"/>
      <c r="M88" s="135"/>
    </row>
    <row r="89" spans="1:13" x14ac:dyDescent="0.25">
      <c r="A89" s="156"/>
      <c r="B89" s="52"/>
      <c r="C89" s="59">
        <f t="shared" si="4"/>
        <v>56</v>
      </c>
      <c r="D89" s="81"/>
      <c r="E89" s="134"/>
      <c r="F89" s="135"/>
      <c r="G89" s="82"/>
      <c r="H89" s="107"/>
      <c r="I89" s="108">
        <f t="shared" si="3"/>
        <v>0</v>
      </c>
      <c r="J89" s="82"/>
      <c r="K89" s="89"/>
      <c r="L89" s="138"/>
      <c r="M89" s="135"/>
    </row>
    <row r="90" spans="1:13" x14ac:dyDescent="0.25">
      <c r="A90" s="156"/>
      <c r="B90" s="52"/>
      <c r="C90" s="59">
        <f t="shared" si="4"/>
        <v>57</v>
      </c>
      <c r="D90" s="81"/>
      <c r="E90" s="134"/>
      <c r="F90" s="135"/>
      <c r="G90" s="82"/>
      <c r="H90" s="107"/>
      <c r="I90" s="108">
        <f t="shared" si="3"/>
        <v>0</v>
      </c>
      <c r="J90" s="82"/>
      <c r="K90" s="89"/>
      <c r="L90" s="138"/>
      <c r="M90" s="135"/>
    </row>
    <row r="91" spans="1:13" x14ac:dyDescent="0.25">
      <c r="A91" s="156"/>
      <c r="B91" s="52"/>
      <c r="C91" s="59">
        <f t="shared" si="4"/>
        <v>58</v>
      </c>
      <c r="D91" s="81"/>
      <c r="E91" s="134"/>
      <c r="F91" s="135"/>
      <c r="G91" s="82"/>
      <c r="H91" s="107"/>
      <c r="I91" s="108">
        <f t="shared" si="3"/>
        <v>0</v>
      </c>
      <c r="J91" s="82"/>
      <c r="K91" s="89"/>
      <c r="L91" s="113"/>
      <c r="M91" s="114"/>
    </row>
    <row r="92" spans="1:13" x14ac:dyDescent="0.25">
      <c r="A92" s="156"/>
      <c r="B92" s="52"/>
      <c r="C92" s="59">
        <f t="shared" si="4"/>
        <v>59</v>
      </c>
      <c r="D92" s="81"/>
      <c r="E92" s="134"/>
      <c r="F92" s="135"/>
      <c r="G92" s="82"/>
      <c r="H92" s="107"/>
      <c r="I92" s="108">
        <f t="shared" ref="I92:I128" si="5">H92/1.19</f>
        <v>0</v>
      </c>
      <c r="J92" s="82"/>
      <c r="K92" s="89"/>
      <c r="L92" s="113"/>
      <c r="M92" s="114"/>
    </row>
    <row r="93" spans="1:13" x14ac:dyDescent="0.25">
      <c r="A93" s="156"/>
      <c r="B93" s="52"/>
      <c r="C93" s="59">
        <f t="shared" si="4"/>
        <v>60</v>
      </c>
      <c r="D93" s="81"/>
      <c r="E93" s="134"/>
      <c r="F93" s="135"/>
      <c r="G93" s="82"/>
      <c r="H93" s="107"/>
      <c r="I93" s="108">
        <f t="shared" si="5"/>
        <v>0</v>
      </c>
      <c r="J93" s="82"/>
      <c r="K93" s="89"/>
      <c r="L93" s="113"/>
      <c r="M93" s="114"/>
    </row>
    <row r="94" spans="1:13" x14ac:dyDescent="0.25">
      <c r="A94" s="156"/>
      <c r="B94" s="52"/>
      <c r="C94" s="59">
        <f t="shared" si="4"/>
        <v>61</v>
      </c>
      <c r="D94" s="81"/>
      <c r="E94" s="134"/>
      <c r="F94" s="135"/>
      <c r="G94" s="82"/>
      <c r="H94" s="107"/>
      <c r="I94" s="108">
        <f t="shared" si="5"/>
        <v>0</v>
      </c>
      <c r="J94" s="82"/>
      <c r="K94" s="89"/>
      <c r="L94" s="113"/>
      <c r="M94" s="114"/>
    </row>
    <row r="95" spans="1:13" x14ac:dyDescent="0.25">
      <c r="A95" s="156"/>
      <c r="B95" s="52"/>
      <c r="C95" s="59">
        <f t="shared" si="4"/>
        <v>62</v>
      </c>
      <c r="D95" s="81"/>
      <c r="E95" s="134"/>
      <c r="F95" s="135"/>
      <c r="G95" s="82"/>
      <c r="H95" s="107"/>
      <c r="I95" s="108">
        <f t="shared" si="5"/>
        <v>0</v>
      </c>
      <c r="J95" s="82"/>
      <c r="K95" s="89"/>
      <c r="L95" s="113"/>
      <c r="M95" s="114"/>
    </row>
    <row r="96" spans="1:13" x14ac:dyDescent="0.25">
      <c r="A96" s="156"/>
      <c r="B96" s="52"/>
      <c r="C96" s="59">
        <f t="shared" si="4"/>
        <v>63</v>
      </c>
      <c r="D96" s="81"/>
      <c r="E96" s="134"/>
      <c r="F96" s="135"/>
      <c r="G96" s="82"/>
      <c r="H96" s="107"/>
      <c r="I96" s="108">
        <f t="shared" si="5"/>
        <v>0</v>
      </c>
      <c r="J96" s="82"/>
      <c r="K96" s="89"/>
      <c r="L96" s="113"/>
      <c r="M96" s="114"/>
    </row>
    <row r="97" spans="1:13" x14ac:dyDescent="0.25">
      <c r="A97" s="156"/>
      <c r="B97" s="52"/>
      <c r="C97" s="59">
        <f t="shared" si="4"/>
        <v>64</v>
      </c>
      <c r="D97" s="81"/>
      <c r="E97" s="134"/>
      <c r="F97" s="135"/>
      <c r="G97" s="82"/>
      <c r="H97" s="107"/>
      <c r="I97" s="108">
        <f t="shared" si="5"/>
        <v>0</v>
      </c>
      <c r="J97" s="82"/>
      <c r="K97" s="89"/>
      <c r="L97" s="113"/>
      <c r="M97" s="114"/>
    </row>
    <row r="98" spans="1:13" x14ac:dyDescent="0.25">
      <c r="A98" s="156"/>
      <c r="B98" s="52"/>
      <c r="C98" s="59">
        <f t="shared" si="4"/>
        <v>65</v>
      </c>
      <c r="D98" s="81"/>
      <c r="E98" s="134"/>
      <c r="F98" s="135"/>
      <c r="G98" s="82"/>
      <c r="H98" s="107"/>
      <c r="I98" s="108">
        <f t="shared" si="5"/>
        <v>0</v>
      </c>
      <c r="J98" s="82"/>
      <c r="K98" s="89"/>
      <c r="L98" s="113"/>
      <c r="M98" s="114"/>
    </row>
    <row r="99" spans="1:13" x14ac:dyDescent="0.25">
      <c r="A99" s="156"/>
      <c r="B99" s="52"/>
      <c r="C99" s="59">
        <f t="shared" si="4"/>
        <v>66</v>
      </c>
      <c r="D99" s="81"/>
      <c r="E99" s="134"/>
      <c r="F99" s="135"/>
      <c r="G99" s="82"/>
      <c r="H99" s="107"/>
      <c r="I99" s="108">
        <f t="shared" si="5"/>
        <v>0</v>
      </c>
      <c r="J99" s="82"/>
      <c r="K99" s="89"/>
      <c r="L99" s="113"/>
      <c r="M99" s="114"/>
    </row>
    <row r="100" spans="1:13" x14ac:dyDescent="0.25">
      <c r="A100" s="156"/>
      <c r="B100" s="52"/>
      <c r="C100" s="59">
        <f t="shared" si="4"/>
        <v>67</v>
      </c>
      <c r="D100" s="81"/>
      <c r="E100" s="134"/>
      <c r="F100" s="135"/>
      <c r="G100" s="82"/>
      <c r="H100" s="107"/>
      <c r="I100" s="108">
        <f t="shared" si="5"/>
        <v>0</v>
      </c>
      <c r="J100" s="82"/>
      <c r="K100" s="89"/>
      <c r="L100" s="113"/>
      <c r="M100" s="114"/>
    </row>
    <row r="101" spans="1:13" x14ac:dyDescent="0.25">
      <c r="A101" s="156"/>
      <c r="B101" s="52"/>
      <c r="C101" s="59">
        <f t="shared" si="4"/>
        <v>68</v>
      </c>
      <c r="D101" s="81"/>
      <c r="E101" s="134"/>
      <c r="F101" s="135"/>
      <c r="G101" s="82"/>
      <c r="H101" s="107"/>
      <c r="I101" s="108">
        <f t="shared" si="5"/>
        <v>0</v>
      </c>
      <c r="J101" s="82"/>
      <c r="K101" s="89"/>
      <c r="L101" s="113"/>
      <c r="M101" s="114"/>
    </row>
    <row r="102" spans="1:13" x14ac:dyDescent="0.25">
      <c r="A102" s="156"/>
      <c r="B102" s="52"/>
      <c r="C102" s="59">
        <f t="shared" si="4"/>
        <v>69</v>
      </c>
      <c r="D102" s="81"/>
      <c r="E102" s="134"/>
      <c r="F102" s="135"/>
      <c r="G102" s="82"/>
      <c r="H102" s="107"/>
      <c r="I102" s="108">
        <f t="shared" si="5"/>
        <v>0</v>
      </c>
      <c r="J102" s="82"/>
      <c r="K102" s="89"/>
      <c r="L102" s="113"/>
      <c r="M102" s="114"/>
    </row>
    <row r="103" spans="1:13" x14ac:dyDescent="0.25">
      <c r="A103" s="156"/>
      <c r="B103" s="52"/>
      <c r="C103" s="59">
        <f t="shared" si="4"/>
        <v>70</v>
      </c>
      <c r="D103" s="81"/>
      <c r="E103" s="134"/>
      <c r="F103" s="135"/>
      <c r="G103" s="82"/>
      <c r="H103" s="107"/>
      <c r="I103" s="108">
        <f t="shared" si="5"/>
        <v>0</v>
      </c>
      <c r="J103" s="82"/>
      <c r="K103" s="89"/>
      <c r="L103" s="113"/>
      <c r="M103" s="114"/>
    </row>
    <row r="104" spans="1:13" x14ac:dyDescent="0.25">
      <c r="A104" s="156"/>
      <c r="B104" s="52"/>
      <c r="C104" s="59">
        <f t="shared" si="4"/>
        <v>71</v>
      </c>
      <c r="D104" s="81"/>
      <c r="E104" s="134"/>
      <c r="F104" s="135"/>
      <c r="G104" s="82"/>
      <c r="H104" s="107"/>
      <c r="I104" s="108">
        <f t="shared" si="5"/>
        <v>0</v>
      </c>
      <c r="J104" s="82"/>
      <c r="K104" s="89"/>
      <c r="L104" s="113"/>
      <c r="M104" s="114"/>
    </row>
    <row r="105" spans="1:13" x14ac:dyDescent="0.25">
      <c r="A105" s="156"/>
      <c r="B105" s="52"/>
      <c r="C105" s="59">
        <f t="shared" si="4"/>
        <v>72</v>
      </c>
      <c r="D105" s="81"/>
      <c r="E105" s="134"/>
      <c r="F105" s="135"/>
      <c r="G105" s="82"/>
      <c r="H105" s="107"/>
      <c r="I105" s="108">
        <f t="shared" si="5"/>
        <v>0</v>
      </c>
      <c r="J105" s="82"/>
      <c r="K105" s="89"/>
      <c r="L105" s="113"/>
      <c r="M105" s="114"/>
    </row>
    <row r="106" spans="1:13" x14ac:dyDescent="0.25">
      <c r="A106" s="156"/>
      <c r="B106" s="52"/>
      <c r="C106" s="59">
        <f t="shared" si="4"/>
        <v>73</v>
      </c>
      <c r="D106" s="81"/>
      <c r="E106" s="134"/>
      <c r="F106" s="135"/>
      <c r="G106" s="82"/>
      <c r="H106" s="107"/>
      <c r="I106" s="108">
        <f t="shared" si="5"/>
        <v>0</v>
      </c>
      <c r="J106" s="82"/>
      <c r="K106" s="89"/>
      <c r="L106" s="113"/>
      <c r="M106" s="114"/>
    </row>
    <row r="107" spans="1:13" x14ac:dyDescent="0.25">
      <c r="A107" s="156"/>
      <c r="B107" s="52"/>
      <c r="C107" s="59">
        <f t="shared" si="4"/>
        <v>74</v>
      </c>
      <c r="D107" s="81"/>
      <c r="E107" s="134"/>
      <c r="F107" s="135"/>
      <c r="G107" s="82"/>
      <c r="H107" s="107"/>
      <c r="I107" s="108">
        <f t="shared" si="5"/>
        <v>0</v>
      </c>
      <c r="J107" s="82"/>
      <c r="K107" s="89"/>
      <c r="L107" s="113"/>
      <c r="M107" s="114"/>
    </row>
    <row r="108" spans="1:13" x14ac:dyDescent="0.25">
      <c r="A108" s="156"/>
      <c r="B108" s="52"/>
      <c r="C108" s="59">
        <f t="shared" si="4"/>
        <v>75</v>
      </c>
      <c r="D108" s="81"/>
      <c r="E108" s="134"/>
      <c r="F108" s="135"/>
      <c r="G108" s="82"/>
      <c r="H108" s="107"/>
      <c r="I108" s="108">
        <f t="shared" si="5"/>
        <v>0</v>
      </c>
      <c r="J108" s="82"/>
      <c r="K108" s="89"/>
      <c r="L108" s="113"/>
      <c r="M108" s="114"/>
    </row>
    <row r="109" spans="1:13" x14ac:dyDescent="0.25">
      <c r="A109" s="156"/>
      <c r="B109" s="52"/>
      <c r="C109" s="59">
        <f t="shared" si="4"/>
        <v>76</v>
      </c>
      <c r="D109" s="81"/>
      <c r="E109" s="134"/>
      <c r="F109" s="135"/>
      <c r="G109" s="82"/>
      <c r="H109" s="107"/>
      <c r="I109" s="108">
        <f t="shared" si="5"/>
        <v>0</v>
      </c>
      <c r="J109" s="82"/>
      <c r="K109" s="89"/>
      <c r="L109" s="113"/>
      <c r="M109" s="114"/>
    </row>
    <row r="110" spans="1:13" x14ac:dyDescent="0.25">
      <c r="A110" s="156"/>
      <c r="B110" s="52"/>
      <c r="C110" s="59">
        <f t="shared" si="4"/>
        <v>77</v>
      </c>
      <c r="D110" s="81"/>
      <c r="E110" s="134"/>
      <c r="F110" s="135"/>
      <c r="G110" s="82"/>
      <c r="H110" s="107"/>
      <c r="I110" s="108">
        <f t="shared" si="5"/>
        <v>0</v>
      </c>
      <c r="J110" s="82"/>
      <c r="K110" s="89"/>
      <c r="L110" s="113"/>
      <c r="M110" s="114"/>
    </row>
    <row r="111" spans="1:13" x14ac:dyDescent="0.25">
      <c r="A111" s="156"/>
      <c r="B111" s="52"/>
      <c r="C111" s="59">
        <f t="shared" si="4"/>
        <v>78</v>
      </c>
      <c r="D111" s="81"/>
      <c r="E111" s="134"/>
      <c r="F111" s="135"/>
      <c r="G111" s="82"/>
      <c r="H111" s="107"/>
      <c r="I111" s="108">
        <f t="shared" si="5"/>
        <v>0</v>
      </c>
      <c r="J111" s="82"/>
      <c r="K111" s="89"/>
      <c r="L111" s="113"/>
      <c r="M111" s="114"/>
    </row>
    <row r="112" spans="1:13" x14ac:dyDescent="0.25">
      <c r="A112" s="156"/>
      <c r="B112" s="52"/>
      <c r="C112" s="59">
        <f t="shared" si="4"/>
        <v>79</v>
      </c>
      <c r="D112" s="81"/>
      <c r="E112" s="134"/>
      <c r="F112" s="135"/>
      <c r="G112" s="82"/>
      <c r="H112" s="107"/>
      <c r="I112" s="108">
        <f t="shared" si="5"/>
        <v>0</v>
      </c>
      <c r="J112" s="82"/>
      <c r="K112" s="89"/>
      <c r="L112" s="113"/>
      <c r="M112" s="114"/>
    </row>
    <row r="113" spans="1:13" x14ac:dyDescent="0.25">
      <c r="A113" s="156"/>
      <c r="B113" s="52"/>
      <c r="C113" s="59">
        <f t="shared" si="4"/>
        <v>80</v>
      </c>
      <c r="D113" s="81"/>
      <c r="E113" s="134"/>
      <c r="F113" s="135"/>
      <c r="G113" s="82"/>
      <c r="H113" s="107"/>
      <c r="I113" s="108">
        <f t="shared" si="5"/>
        <v>0</v>
      </c>
      <c r="J113" s="82"/>
      <c r="K113" s="89"/>
      <c r="L113" s="113"/>
      <c r="M113" s="114"/>
    </row>
    <row r="114" spans="1:13" x14ac:dyDescent="0.25">
      <c r="A114" s="156"/>
      <c r="B114" s="52"/>
      <c r="C114" s="59">
        <f t="shared" si="4"/>
        <v>81</v>
      </c>
      <c r="D114" s="81"/>
      <c r="E114" s="134"/>
      <c r="F114" s="135"/>
      <c r="G114" s="82"/>
      <c r="H114" s="107"/>
      <c r="I114" s="108">
        <f t="shared" si="5"/>
        <v>0</v>
      </c>
      <c r="J114" s="82"/>
      <c r="K114" s="89"/>
      <c r="L114" s="113"/>
      <c r="M114" s="114"/>
    </row>
    <row r="115" spans="1:13" x14ac:dyDescent="0.25">
      <c r="A115" s="156"/>
      <c r="B115" s="52"/>
      <c r="C115" s="59">
        <f t="shared" si="4"/>
        <v>82</v>
      </c>
      <c r="D115" s="81"/>
      <c r="E115" s="134"/>
      <c r="F115" s="135"/>
      <c r="G115" s="82"/>
      <c r="H115" s="107"/>
      <c r="I115" s="108">
        <f t="shared" si="5"/>
        <v>0</v>
      </c>
      <c r="J115" s="82"/>
      <c r="K115" s="89"/>
      <c r="L115" s="113"/>
      <c r="M115" s="114"/>
    </row>
    <row r="116" spans="1:13" x14ac:dyDescent="0.25">
      <c r="A116" s="156"/>
      <c r="B116" s="52"/>
      <c r="C116" s="59">
        <f t="shared" si="4"/>
        <v>83</v>
      </c>
      <c r="D116" s="81"/>
      <c r="E116" s="134"/>
      <c r="F116" s="135"/>
      <c r="G116" s="82"/>
      <c r="H116" s="107"/>
      <c r="I116" s="108">
        <f t="shared" si="5"/>
        <v>0</v>
      </c>
      <c r="J116" s="82"/>
      <c r="K116" s="89"/>
      <c r="L116" s="113"/>
      <c r="M116" s="114"/>
    </row>
    <row r="117" spans="1:13" x14ac:dyDescent="0.25">
      <c r="A117" s="156"/>
      <c r="B117" s="52"/>
      <c r="C117" s="59">
        <f t="shared" si="4"/>
        <v>84</v>
      </c>
      <c r="D117" s="81"/>
      <c r="E117" s="134"/>
      <c r="F117" s="135"/>
      <c r="G117" s="82"/>
      <c r="H117" s="107"/>
      <c r="I117" s="108">
        <f t="shared" si="5"/>
        <v>0</v>
      </c>
      <c r="J117" s="82"/>
      <c r="K117" s="89"/>
      <c r="L117" s="113"/>
      <c r="M117" s="114"/>
    </row>
    <row r="118" spans="1:13" x14ac:dyDescent="0.25">
      <c r="A118" s="156"/>
      <c r="B118" s="52"/>
      <c r="C118" s="59">
        <f t="shared" si="4"/>
        <v>85</v>
      </c>
      <c r="D118" s="81"/>
      <c r="E118" s="134"/>
      <c r="F118" s="135"/>
      <c r="G118" s="82"/>
      <c r="H118" s="107"/>
      <c r="I118" s="108">
        <f t="shared" si="5"/>
        <v>0</v>
      </c>
      <c r="J118" s="82"/>
      <c r="K118" s="89"/>
      <c r="L118" s="113"/>
      <c r="M118" s="114"/>
    </row>
    <row r="119" spans="1:13" x14ac:dyDescent="0.25">
      <c r="A119" s="156"/>
      <c r="B119" s="52"/>
      <c r="C119" s="59">
        <f t="shared" si="4"/>
        <v>86</v>
      </c>
      <c r="D119" s="81"/>
      <c r="E119" s="134"/>
      <c r="F119" s="135"/>
      <c r="G119" s="82"/>
      <c r="H119" s="107"/>
      <c r="I119" s="108">
        <f t="shared" si="5"/>
        <v>0</v>
      </c>
      <c r="J119" s="82"/>
      <c r="K119" s="89"/>
      <c r="L119" s="113"/>
      <c r="M119" s="114"/>
    </row>
    <row r="120" spans="1:13" x14ac:dyDescent="0.25">
      <c r="A120" s="156"/>
      <c r="B120" s="52"/>
      <c r="C120" s="59">
        <f t="shared" si="4"/>
        <v>87</v>
      </c>
      <c r="D120" s="81"/>
      <c r="E120" s="134"/>
      <c r="F120" s="135"/>
      <c r="G120" s="82"/>
      <c r="H120" s="107"/>
      <c r="I120" s="108">
        <f t="shared" si="5"/>
        <v>0</v>
      </c>
      <c r="J120" s="82"/>
      <c r="K120" s="89"/>
      <c r="L120" s="113"/>
      <c r="M120" s="114"/>
    </row>
    <row r="121" spans="1:13" x14ac:dyDescent="0.25">
      <c r="A121" s="156"/>
      <c r="B121" s="52"/>
      <c r="C121" s="59">
        <f t="shared" si="4"/>
        <v>88</v>
      </c>
      <c r="D121" s="81"/>
      <c r="E121" s="134"/>
      <c r="F121" s="135"/>
      <c r="G121" s="82"/>
      <c r="H121" s="107"/>
      <c r="I121" s="108">
        <f t="shared" si="5"/>
        <v>0</v>
      </c>
      <c r="J121" s="82"/>
      <c r="K121" s="89"/>
      <c r="L121" s="113"/>
      <c r="M121" s="114"/>
    </row>
    <row r="122" spans="1:13" x14ac:dyDescent="0.25">
      <c r="A122" s="156"/>
      <c r="B122" s="52"/>
      <c r="C122" s="59">
        <f t="shared" si="4"/>
        <v>89</v>
      </c>
      <c r="D122" s="81"/>
      <c r="E122" s="134"/>
      <c r="F122" s="135"/>
      <c r="G122" s="82"/>
      <c r="H122" s="107"/>
      <c r="I122" s="108">
        <f t="shared" si="5"/>
        <v>0</v>
      </c>
      <c r="J122" s="82"/>
      <c r="K122" s="89"/>
      <c r="L122" s="113"/>
      <c r="M122" s="114"/>
    </row>
    <row r="123" spans="1:13" x14ac:dyDescent="0.25">
      <c r="A123" s="156"/>
      <c r="B123" s="52"/>
      <c r="C123" s="59">
        <f t="shared" si="4"/>
        <v>90</v>
      </c>
      <c r="D123" s="81"/>
      <c r="E123" s="134"/>
      <c r="F123" s="135"/>
      <c r="G123" s="82"/>
      <c r="H123" s="107"/>
      <c r="I123" s="108">
        <f t="shared" si="5"/>
        <v>0</v>
      </c>
      <c r="J123" s="82"/>
      <c r="K123" s="89"/>
      <c r="L123" s="113"/>
      <c r="M123" s="114"/>
    </row>
    <row r="124" spans="1:13" x14ac:dyDescent="0.25">
      <c r="A124" s="156"/>
      <c r="B124" s="52"/>
      <c r="C124" s="59">
        <f t="shared" si="4"/>
        <v>91</v>
      </c>
      <c r="D124" s="81"/>
      <c r="E124" s="134"/>
      <c r="F124" s="135"/>
      <c r="G124" s="82"/>
      <c r="H124" s="107"/>
      <c r="I124" s="108">
        <f t="shared" si="5"/>
        <v>0</v>
      </c>
      <c r="J124" s="82"/>
      <c r="K124" s="89"/>
      <c r="L124" s="113"/>
      <c r="M124" s="114"/>
    </row>
    <row r="125" spans="1:13" x14ac:dyDescent="0.25">
      <c r="A125" s="156"/>
      <c r="B125" s="52"/>
      <c r="C125" s="59">
        <f t="shared" si="4"/>
        <v>92</v>
      </c>
      <c r="D125" s="81"/>
      <c r="E125" s="134"/>
      <c r="F125" s="135"/>
      <c r="G125" s="82"/>
      <c r="H125" s="107"/>
      <c r="I125" s="108">
        <f t="shared" si="5"/>
        <v>0</v>
      </c>
      <c r="J125" s="82"/>
      <c r="K125" s="89"/>
      <c r="L125" s="113"/>
      <c r="M125" s="114"/>
    </row>
    <row r="126" spans="1:13" x14ac:dyDescent="0.25">
      <c r="A126" s="156"/>
      <c r="B126" s="52"/>
      <c r="C126" s="59">
        <f t="shared" si="4"/>
        <v>93</v>
      </c>
      <c r="D126" s="81"/>
      <c r="E126" s="134"/>
      <c r="F126" s="135"/>
      <c r="G126" s="82"/>
      <c r="H126" s="107"/>
      <c r="I126" s="108">
        <f t="shared" si="5"/>
        <v>0</v>
      </c>
      <c r="J126" s="82"/>
      <c r="K126" s="89"/>
      <c r="L126" s="113"/>
      <c r="M126" s="114"/>
    </row>
    <row r="127" spans="1:13" x14ac:dyDescent="0.25">
      <c r="A127" s="157"/>
      <c r="B127" s="52"/>
      <c r="C127" s="60">
        <f t="shared" si="4"/>
        <v>94</v>
      </c>
      <c r="D127" s="88"/>
      <c r="E127" s="159"/>
      <c r="F127" s="154"/>
      <c r="G127" s="83"/>
      <c r="H127" s="109"/>
      <c r="I127" s="110">
        <f t="shared" si="5"/>
        <v>0</v>
      </c>
      <c r="J127" s="83"/>
      <c r="K127" s="84"/>
      <c r="L127" s="115"/>
      <c r="M127" s="116"/>
    </row>
    <row r="128" spans="1:13" x14ac:dyDescent="0.25">
      <c r="A128" s="141" t="s">
        <v>54</v>
      </c>
      <c r="B128" s="52"/>
      <c r="C128" s="58">
        <f t="shared" si="4"/>
        <v>95</v>
      </c>
      <c r="D128" s="99"/>
      <c r="E128" s="158"/>
      <c r="F128" s="140"/>
      <c r="G128" s="96"/>
      <c r="H128" s="105"/>
      <c r="I128" s="106">
        <f t="shared" si="5"/>
        <v>0</v>
      </c>
      <c r="J128" s="96"/>
      <c r="K128" s="98"/>
      <c r="L128" s="117"/>
      <c r="M128" s="118"/>
    </row>
    <row r="129" spans="1:13" x14ac:dyDescent="0.25">
      <c r="A129" s="156"/>
      <c r="B129" s="52"/>
      <c r="C129" s="59">
        <f t="shared" si="4"/>
        <v>96</v>
      </c>
      <c r="D129" s="81"/>
      <c r="E129" s="134"/>
      <c r="F129" s="135"/>
      <c r="G129" s="82"/>
      <c r="H129" s="107"/>
      <c r="I129" s="108">
        <f t="shared" ref="I129:I173" si="6">H129/1.19</f>
        <v>0</v>
      </c>
      <c r="J129" s="82"/>
      <c r="K129" s="89"/>
      <c r="L129" s="113"/>
      <c r="M129" s="114"/>
    </row>
    <row r="130" spans="1:13" x14ac:dyDescent="0.25">
      <c r="A130" s="156"/>
      <c r="B130" s="52"/>
      <c r="C130" s="59">
        <f t="shared" si="4"/>
        <v>97</v>
      </c>
      <c r="D130" s="81"/>
      <c r="E130" s="134"/>
      <c r="F130" s="135"/>
      <c r="G130" s="82"/>
      <c r="H130" s="107"/>
      <c r="I130" s="108">
        <f t="shared" si="6"/>
        <v>0</v>
      </c>
      <c r="J130" s="82"/>
      <c r="K130" s="89"/>
      <c r="L130" s="113"/>
      <c r="M130" s="114"/>
    </row>
    <row r="131" spans="1:13" x14ac:dyDescent="0.25">
      <c r="A131" s="156"/>
      <c r="B131" s="52"/>
      <c r="C131" s="59">
        <f t="shared" si="4"/>
        <v>98</v>
      </c>
      <c r="D131" s="81"/>
      <c r="E131" s="134"/>
      <c r="F131" s="135"/>
      <c r="G131" s="82"/>
      <c r="H131" s="107"/>
      <c r="I131" s="108">
        <f t="shared" si="6"/>
        <v>0</v>
      </c>
      <c r="J131" s="82"/>
      <c r="K131" s="89"/>
      <c r="L131" s="113"/>
      <c r="M131" s="114"/>
    </row>
    <row r="132" spans="1:13" x14ac:dyDescent="0.25">
      <c r="A132" s="156"/>
      <c r="B132" s="52"/>
      <c r="C132" s="59">
        <f t="shared" si="4"/>
        <v>99</v>
      </c>
      <c r="D132" s="81"/>
      <c r="E132" s="134"/>
      <c r="F132" s="135"/>
      <c r="G132" s="82"/>
      <c r="H132" s="107"/>
      <c r="I132" s="108">
        <f t="shared" si="6"/>
        <v>0</v>
      </c>
      <c r="J132" s="82"/>
      <c r="K132" s="89"/>
      <c r="L132" s="113"/>
      <c r="M132" s="114"/>
    </row>
    <row r="133" spans="1:13" x14ac:dyDescent="0.25">
      <c r="A133" s="156"/>
      <c r="B133" s="52"/>
      <c r="C133" s="59">
        <f t="shared" si="4"/>
        <v>100</v>
      </c>
      <c r="D133" s="81"/>
      <c r="E133" s="134"/>
      <c r="F133" s="135"/>
      <c r="G133" s="82"/>
      <c r="H133" s="107"/>
      <c r="I133" s="108">
        <f t="shared" si="6"/>
        <v>0</v>
      </c>
      <c r="J133" s="82"/>
      <c r="K133" s="89"/>
      <c r="L133" s="113"/>
      <c r="M133" s="114"/>
    </row>
    <row r="134" spans="1:13" x14ac:dyDescent="0.25">
      <c r="A134" s="156"/>
      <c r="B134" s="52"/>
      <c r="C134" s="59">
        <f t="shared" si="4"/>
        <v>101</v>
      </c>
      <c r="D134" s="81"/>
      <c r="E134" s="134"/>
      <c r="F134" s="135"/>
      <c r="G134" s="82"/>
      <c r="H134" s="107"/>
      <c r="I134" s="108">
        <f t="shared" si="6"/>
        <v>0</v>
      </c>
      <c r="J134" s="82"/>
      <c r="K134" s="89"/>
      <c r="L134" s="113"/>
      <c r="M134" s="114"/>
    </row>
    <row r="135" spans="1:13" x14ac:dyDescent="0.25">
      <c r="A135" s="156"/>
      <c r="B135" s="52"/>
      <c r="C135" s="59">
        <f t="shared" si="4"/>
        <v>102</v>
      </c>
      <c r="D135" s="81"/>
      <c r="E135" s="134"/>
      <c r="F135" s="135"/>
      <c r="G135" s="82"/>
      <c r="H135" s="107"/>
      <c r="I135" s="108">
        <f t="shared" si="6"/>
        <v>0</v>
      </c>
      <c r="J135" s="82"/>
      <c r="K135" s="89"/>
      <c r="L135" s="113"/>
      <c r="M135" s="114"/>
    </row>
    <row r="136" spans="1:13" x14ac:dyDescent="0.25">
      <c r="A136" s="156"/>
      <c r="B136" s="52"/>
      <c r="C136" s="59">
        <f t="shared" si="4"/>
        <v>103</v>
      </c>
      <c r="D136" s="81"/>
      <c r="E136" s="134"/>
      <c r="F136" s="135"/>
      <c r="G136" s="82"/>
      <c r="H136" s="107"/>
      <c r="I136" s="108">
        <f t="shared" si="6"/>
        <v>0</v>
      </c>
      <c r="J136" s="82"/>
      <c r="K136" s="89"/>
      <c r="L136" s="113"/>
      <c r="M136" s="114"/>
    </row>
    <row r="137" spans="1:13" x14ac:dyDescent="0.25">
      <c r="A137" s="156"/>
      <c r="B137" s="52"/>
      <c r="C137" s="59">
        <f t="shared" si="4"/>
        <v>104</v>
      </c>
      <c r="D137" s="81"/>
      <c r="E137" s="134"/>
      <c r="F137" s="135"/>
      <c r="G137" s="82"/>
      <c r="H137" s="107"/>
      <c r="I137" s="108">
        <f t="shared" si="6"/>
        <v>0</v>
      </c>
      <c r="J137" s="82"/>
      <c r="K137" s="89"/>
      <c r="L137" s="113"/>
      <c r="M137" s="114"/>
    </row>
    <row r="138" spans="1:13" x14ac:dyDescent="0.25">
      <c r="A138" s="156"/>
      <c r="B138" s="52"/>
      <c r="C138" s="59">
        <f t="shared" si="4"/>
        <v>105</v>
      </c>
      <c r="D138" s="81"/>
      <c r="E138" s="134"/>
      <c r="F138" s="135"/>
      <c r="G138" s="82"/>
      <c r="H138" s="107"/>
      <c r="I138" s="108">
        <f t="shared" si="6"/>
        <v>0</v>
      </c>
      <c r="J138" s="82"/>
      <c r="K138" s="89"/>
      <c r="L138" s="113"/>
      <c r="M138" s="114"/>
    </row>
    <row r="139" spans="1:13" x14ac:dyDescent="0.25">
      <c r="A139" s="156"/>
      <c r="B139" s="52"/>
      <c r="C139" s="59">
        <f t="shared" si="4"/>
        <v>106</v>
      </c>
      <c r="D139" s="81"/>
      <c r="E139" s="134"/>
      <c r="F139" s="135"/>
      <c r="G139" s="82"/>
      <c r="H139" s="107"/>
      <c r="I139" s="108">
        <f t="shared" si="6"/>
        <v>0</v>
      </c>
      <c r="J139" s="82"/>
      <c r="K139" s="89"/>
      <c r="L139" s="113"/>
      <c r="M139" s="114"/>
    </row>
    <row r="140" spans="1:13" x14ac:dyDescent="0.25">
      <c r="A140" s="156"/>
      <c r="B140" s="52"/>
      <c r="C140" s="59">
        <f t="shared" si="4"/>
        <v>107</v>
      </c>
      <c r="D140" s="81"/>
      <c r="E140" s="134"/>
      <c r="F140" s="135"/>
      <c r="G140" s="82"/>
      <c r="H140" s="107"/>
      <c r="I140" s="108">
        <f t="shared" si="6"/>
        <v>0</v>
      </c>
      <c r="J140" s="82"/>
      <c r="K140" s="89"/>
      <c r="L140" s="113"/>
      <c r="M140" s="114"/>
    </row>
    <row r="141" spans="1:13" x14ac:dyDescent="0.25">
      <c r="A141" s="156"/>
      <c r="B141" s="52"/>
      <c r="C141" s="59">
        <f t="shared" si="4"/>
        <v>108</v>
      </c>
      <c r="D141" s="81"/>
      <c r="E141" s="134"/>
      <c r="F141" s="135"/>
      <c r="G141" s="82"/>
      <c r="H141" s="107"/>
      <c r="I141" s="108">
        <f t="shared" si="6"/>
        <v>0</v>
      </c>
      <c r="J141" s="82"/>
      <c r="K141" s="89"/>
      <c r="L141" s="113"/>
      <c r="M141" s="114"/>
    </row>
    <row r="142" spans="1:13" x14ac:dyDescent="0.25">
      <c r="A142" s="156"/>
      <c r="B142" s="52"/>
      <c r="C142" s="59">
        <f t="shared" si="4"/>
        <v>109</v>
      </c>
      <c r="D142" s="81"/>
      <c r="E142" s="134"/>
      <c r="F142" s="135"/>
      <c r="G142" s="82"/>
      <c r="H142" s="107"/>
      <c r="I142" s="108">
        <f t="shared" si="6"/>
        <v>0</v>
      </c>
      <c r="J142" s="82"/>
      <c r="K142" s="89"/>
      <c r="L142" s="113"/>
      <c r="M142" s="114"/>
    </row>
    <row r="143" spans="1:13" x14ac:dyDescent="0.25">
      <c r="A143" s="156"/>
      <c r="B143" s="52"/>
      <c r="C143" s="59">
        <f t="shared" si="4"/>
        <v>110</v>
      </c>
      <c r="D143" s="81"/>
      <c r="E143" s="134"/>
      <c r="F143" s="135"/>
      <c r="G143" s="82"/>
      <c r="H143" s="107"/>
      <c r="I143" s="108">
        <f t="shared" si="6"/>
        <v>0</v>
      </c>
      <c r="J143" s="82"/>
      <c r="K143" s="89"/>
      <c r="L143" s="113"/>
      <c r="M143" s="114"/>
    </row>
    <row r="144" spans="1:13" x14ac:dyDescent="0.25">
      <c r="A144" s="156"/>
      <c r="B144" s="52"/>
      <c r="C144" s="59">
        <f t="shared" si="4"/>
        <v>111</v>
      </c>
      <c r="D144" s="81"/>
      <c r="E144" s="134"/>
      <c r="F144" s="135"/>
      <c r="G144" s="82"/>
      <c r="H144" s="107"/>
      <c r="I144" s="108">
        <f t="shared" si="6"/>
        <v>0</v>
      </c>
      <c r="J144" s="82"/>
      <c r="K144" s="89"/>
      <c r="L144" s="113"/>
      <c r="M144" s="114"/>
    </row>
    <row r="145" spans="1:13" x14ac:dyDescent="0.25">
      <c r="A145" s="156"/>
      <c r="B145" s="52"/>
      <c r="C145" s="59">
        <f t="shared" si="4"/>
        <v>112</v>
      </c>
      <c r="D145" s="81"/>
      <c r="E145" s="134"/>
      <c r="F145" s="135"/>
      <c r="G145" s="82"/>
      <c r="H145" s="107"/>
      <c r="I145" s="108">
        <f t="shared" si="6"/>
        <v>0</v>
      </c>
      <c r="J145" s="82"/>
      <c r="K145" s="89"/>
      <c r="L145" s="113"/>
      <c r="M145" s="114"/>
    </row>
    <row r="146" spans="1:13" x14ac:dyDescent="0.25">
      <c r="A146" s="156"/>
      <c r="B146" s="52"/>
      <c r="C146" s="59">
        <f t="shared" si="4"/>
        <v>113</v>
      </c>
      <c r="D146" s="81"/>
      <c r="E146" s="134"/>
      <c r="F146" s="135"/>
      <c r="G146" s="82"/>
      <c r="H146" s="107"/>
      <c r="I146" s="108">
        <f t="shared" si="6"/>
        <v>0</v>
      </c>
      <c r="J146" s="82"/>
      <c r="K146" s="89"/>
      <c r="L146" s="113"/>
      <c r="M146" s="114"/>
    </row>
    <row r="147" spans="1:13" x14ac:dyDescent="0.25">
      <c r="A147" s="156"/>
      <c r="B147" s="52"/>
      <c r="C147" s="59">
        <f t="shared" si="4"/>
        <v>114</v>
      </c>
      <c r="D147" s="81"/>
      <c r="E147" s="134"/>
      <c r="F147" s="135"/>
      <c r="G147" s="82"/>
      <c r="H147" s="107"/>
      <c r="I147" s="108">
        <f t="shared" si="6"/>
        <v>0</v>
      </c>
      <c r="J147" s="82"/>
      <c r="K147" s="89"/>
      <c r="L147" s="113"/>
      <c r="M147" s="114"/>
    </row>
    <row r="148" spans="1:13" x14ac:dyDescent="0.25">
      <c r="A148" s="156"/>
      <c r="B148" s="52"/>
      <c r="C148" s="59">
        <f t="shared" si="4"/>
        <v>115</v>
      </c>
      <c r="D148" s="81"/>
      <c r="E148" s="134"/>
      <c r="F148" s="135"/>
      <c r="G148" s="82"/>
      <c r="H148" s="107"/>
      <c r="I148" s="108">
        <f t="shared" si="6"/>
        <v>0</v>
      </c>
      <c r="J148" s="82"/>
      <c r="K148" s="89"/>
      <c r="L148" s="113"/>
      <c r="M148" s="114"/>
    </row>
    <row r="149" spans="1:13" x14ac:dyDescent="0.25">
      <c r="A149" s="156"/>
      <c r="B149" s="52"/>
      <c r="C149" s="59">
        <f t="shared" si="4"/>
        <v>116</v>
      </c>
      <c r="D149" s="81"/>
      <c r="E149" s="134"/>
      <c r="F149" s="135"/>
      <c r="G149" s="82"/>
      <c r="H149" s="107"/>
      <c r="I149" s="108">
        <f t="shared" si="6"/>
        <v>0</v>
      </c>
      <c r="J149" s="82"/>
      <c r="K149" s="89"/>
      <c r="L149" s="113"/>
      <c r="M149" s="114"/>
    </row>
    <row r="150" spans="1:13" x14ac:dyDescent="0.25">
      <c r="A150" s="156"/>
      <c r="B150" s="52"/>
      <c r="C150" s="59">
        <f t="shared" si="4"/>
        <v>117</v>
      </c>
      <c r="D150" s="81"/>
      <c r="E150" s="134"/>
      <c r="F150" s="135"/>
      <c r="G150" s="82"/>
      <c r="H150" s="107"/>
      <c r="I150" s="108">
        <f t="shared" si="6"/>
        <v>0</v>
      </c>
      <c r="J150" s="82"/>
      <c r="K150" s="89"/>
      <c r="L150" s="113"/>
      <c r="M150" s="114"/>
    </row>
    <row r="151" spans="1:13" x14ac:dyDescent="0.25">
      <c r="A151" s="156"/>
      <c r="B151" s="52"/>
      <c r="C151" s="59">
        <f t="shared" si="4"/>
        <v>118</v>
      </c>
      <c r="D151" s="81"/>
      <c r="E151" s="134"/>
      <c r="F151" s="135"/>
      <c r="G151" s="82"/>
      <c r="H151" s="107"/>
      <c r="I151" s="108">
        <f t="shared" si="6"/>
        <v>0</v>
      </c>
      <c r="J151" s="82"/>
      <c r="K151" s="89"/>
      <c r="L151" s="113"/>
      <c r="M151" s="114"/>
    </row>
    <row r="152" spans="1:13" x14ac:dyDescent="0.25">
      <c r="A152" s="156"/>
      <c r="B152" s="52"/>
      <c r="C152" s="59">
        <f t="shared" si="4"/>
        <v>119</v>
      </c>
      <c r="D152" s="81"/>
      <c r="E152" s="134"/>
      <c r="F152" s="135"/>
      <c r="G152" s="82"/>
      <c r="H152" s="107"/>
      <c r="I152" s="108">
        <f t="shared" si="6"/>
        <v>0</v>
      </c>
      <c r="J152" s="82"/>
      <c r="K152" s="89"/>
      <c r="L152" s="113"/>
      <c r="M152" s="114"/>
    </row>
    <row r="153" spans="1:13" x14ac:dyDescent="0.25">
      <c r="A153" s="156"/>
      <c r="B153" s="52"/>
      <c r="C153" s="59">
        <f t="shared" si="4"/>
        <v>120</v>
      </c>
      <c r="D153" s="81"/>
      <c r="E153" s="134"/>
      <c r="F153" s="135"/>
      <c r="G153" s="82"/>
      <c r="H153" s="107"/>
      <c r="I153" s="108">
        <f t="shared" si="6"/>
        <v>0</v>
      </c>
      <c r="J153" s="82"/>
      <c r="K153" s="89"/>
      <c r="L153" s="113"/>
      <c r="M153" s="114"/>
    </row>
    <row r="154" spans="1:13" x14ac:dyDescent="0.25">
      <c r="A154" s="156"/>
      <c r="B154" s="52"/>
      <c r="C154" s="59">
        <f t="shared" si="4"/>
        <v>121</v>
      </c>
      <c r="D154" s="81"/>
      <c r="E154" s="134"/>
      <c r="F154" s="135"/>
      <c r="G154" s="82"/>
      <c r="H154" s="107"/>
      <c r="I154" s="108">
        <f t="shared" si="6"/>
        <v>0</v>
      </c>
      <c r="J154" s="82"/>
      <c r="K154" s="89"/>
      <c r="L154" s="113"/>
      <c r="M154" s="114"/>
    </row>
    <row r="155" spans="1:13" x14ac:dyDescent="0.25">
      <c r="A155" s="156"/>
      <c r="B155" s="52"/>
      <c r="C155" s="59">
        <f t="shared" si="4"/>
        <v>122</v>
      </c>
      <c r="D155" s="81"/>
      <c r="E155" s="134"/>
      <c r="F155" s="135"/>
      <c r="G155" s="82"/>
      <c r="H155" s="107"/>
      <c r="I155" s="108">
        <f t="shared" si="6"/>
        <v>0</v>
      </c>
      <c r="J155" s="82"/>
      <c r="K155" s="89"/>
      <c r="L155" s="113"/>
      <c r="M155" s="114"/>
    </row>
    <row r="156" spans="1:13" x14ac:dyDescent="0.25">
      <c r="A156" s="156"/>
      <c r="B156" s="52"/>
      <c r="C156" s="59">
        <f t="shared" si="4"/>
        <v>123</v>
      </c>
      <c r="D156" s="81"/>
      <c r="E156" s="134"/>
      <c r="F156" s="135"/>
      <c r="G156" s="82"/>
      <c r="H156" s="107"/>
      <c r="I156" s="108">
        <f t="shared" si="6"/>
        <v>0</v>
      </c>
      <c r="J156" s="82"/>
      <c r="K156" s="89"/>
      <c r="L156" s="113"/>
      <c r="M156" s="114"/>
    </row>
    <row r="157" spans="1:13" x14ac:dyDescent="0.25">
      <c r="A157" s="156"/>
      <c r="B157" s="52"/>
      <c r="C157" s="59">
        <f t="shared" si="4"/>
        <v>124</v>
      </c>
      <c r="D157" s="81"/>
      <c r="E157" s="134"/>
      <c r="F157" s="135"/>
      <c r="G157" s="82"/>
      <c r="H157" s="107"/>
      <c r="I157" s="108">
        <f t="shared" si="6"/>
        <v>0</v>
      </c>
      <c r="J157" s="82"/>
      <c r="K157" s="89"/>
      <c r="L157" s="113"/>
      <c r="M157" s="114"/>
    </row>
    <row r="158" spans="1:13" x14ac:dyDescent="0.25">
      <c r="A158" s="156"/>
      <c r="B158" s="52"/>
      <c r="C158" s="59">
        <f t="shared" si="4"/>
        <v>125</v>
      </c>
      <c r="D158" s="81"/>
      <c r="E158" s="134"/>
      <c r="F158" s="135"/>
      <c r="G158" s="82"/>
      <c r="H158" s="107"/>
      <c r="I158" s="108">
        <f t="shared" si="6"/>
        <v>0</v>
      </c>
      <c r="J158" s="82"/>
      <c r="K158" s="89"/>
      <c r="L158" s="113"/>
      <c r="M158" s="114"/>
    </row>
    <row r="159" spans="1:13" x14ac:dyDescent="0.25">
      <c r="A159" s="156"/>
      <c r="B159" s="52"/>
      <c r="C159" s="59">
        <f t="shared" si="4"/>
        <v>126</v>
      </c>
      <c r="D159" s="81"/>
      <c r="E159" s="134"/>
      <c r="F159" s="135"/>
      <c r="G159" s="82"/>
      <c r="H159" s="107"/>
      <c r="I159" s="108">
        <f t="shared" si="6"/>
        <v>0</v>
      </c>
      <c r="J159" s="82"/>
      <c r="K159" s="89"/>
      <c r="L159" s="113"/>
      <c r="M159" s="114"/>
    </row>
    <row r="160" spans="1:13" x14ac:dyDescent="0.25">
      <c r="A160" s="156"/>
      <c r="B160" s="52"/>
      <c r="C160" s="59">
        <f t="shared" si="4"/>
        <v>127</v>
      </c>
      <c r="D160" s="81"/>
      <c r="E160" s="134"/>
      <c r="F160" s="135"/>
      <c r="G160" s="82"/>
      <c r="H160" s="107"/>
      <c r="I160" s="108">
        <f t="shared" si="6"/>
        <v>0</v>
      </c>
      <c r="J160" s="82"/>
      <c r="K160" s="89"/>
      <c r="L160" s="113"/>
      <c r="M160" s="114"/>
    </row>
    <row r="161" spans="1:13" x14ac:dyDescent="0.25">
      <c r="A161" s="156"/>
      <c r="B161" s="52"/>
      <c r="C161" s="59">
        <f t="shared" si="4"/>
        <v>128</v>
      </c>
      <c r="D161" s="81"/>
      <c r="E161" s="134"/>
      <c r="F161" s="135"/>
      <c r="G161" s="82"/>
      <c r="H161" s="107"/>
      <c r="I161" s="108">
        <f t="shared" si="6"/>
        <v>0</v>
      </c>
      <c r="J161" s="82"/>
      <c r="K161" s="89"/>
      <c r="L161" s="113"/>
      <c r="M161" s="114"/>
    </row>
    <row r="162" spans="1:13" x14ac:dyDescent="0.25">
      <c r="A162" s="156"/>
      <c r="B162" s="52"/>
      <c r="C162" s="59">
        <f t="shared" si="4"/>
        <v>129</v>
      </c>
      <c r="D162" s="81"/>
      <c r="E162" s="134"/>
      <c r="F162" s="135"/>
      <c r="G162" s="82"/>
      <c r="H162" s="107"/>
      <c r="I162" s="108">
        <f t="shared" si="6"/>
        <v>0</v>
      </c>
      <c r="J162" s="82"/>
      <c r="K162" s="89"/>
      <c r="L162" s="113"/>
      <c r="M162" s="114"/>
    </row>
    <row r="163" spans="1:13" x14ac:dyDescent="0.25">
      <c r="A163" s="156"/>
      <c r="B163" s="52"/>
      <c r="C163" s="59">
        <f t="shared" si="4"/>
        <v>130</v>
      </c>
      <c r="D163" s="81"/>
      <c r="E163" s="134"/>
      <c r="F163" s="135"/>
      <c r="G163" s="82"/>
      <c r="H163" s="107"/>
      <c r="I163" s="108">
        <f t="shared" si="6"/>
        <v>0</v>
      </c>
      <c r="J163" s="82"/>
      <c r="K163" s="89"/>
      <c r="L163" s="113"/>
      <c r="M163" s="114"/>
    </row>
    <row r="164" spans="1:13" x14ac:dyDescent="0.25">
      <c r="A164" s="156"/>
      <c r="B164" s="52"/>
      <c r="C164" s="59">
        <f t="shared" si="4"/>
        <v>131</v>
      </c>
      <c r="D164" s="81"/>
      <c r="E164" s="134"/>
      <c r="F164" s="135"/>
      <c r="G164" s="82"/>
      <c r="H164" s="107"/>
      <c r="I164" s="108">
        <f t="shared" si="6"/>
        <v>0</v>
      </c>
      <c r="J164" s="82"/>
      <c r="K164" s="89"/>
      <c r="L164" s="113"/>
      <c r="M164" s="114"/>
    </row>
    <row r="165" spans="1:13" x14ac:dyDescent="0.25">
      <c r="A165" s="156"/>
      <c r="B165" s="52"/>
      <c r="C165" s="59">
        <f t="shared" si="4"/>
        <v>132</v>
      </c>
      <c r="D165" s="81"/>
      <c r="E165" s="134"/>
      <c r="F165" s="135"/>
      <c r="G165" s="82"/>
      <c r="H165" s="107"/>
      <c r="I165" s="108">
        <f t="shared" si="6"/>
        <v>0</v>
      </c>
      <c r="J165" s="82"/>
      <c r="K165" s="89"/>
      <c r="L165" s="113"/>
      <c r="M165" s="114"/>
    </row>
    <row r="166" spans="1:13" x14ac:dyDescent="0.25">
      <c r="A166" s="156"/>
      <c r="B166" s="52"/>
      <c r="C166" s="59">
        <f t="shared" si="4"/>
        <v>133</v>
      </c>
      <c r="D166" s="81"/>
      <c r="E166" s="134"/>
      <c r="F166" s="135"/>
      <c r="G166" s="82"/>
      <c r="H166" s="107"/>
      <c r="I166" s="108">
        <f t="shared" si="6"/>
        <v>0</v>
      </c>
      <c r="J166" s="82"/>
      <c r="K166" s="89"/>
      <c r="L166" s="113"/>
      <c r="M166" s="114"/>
    </row>
    <row r="167" spans="1:13" x14ac:dyDescent="0.25">
      <c r="A167" s="156"/>
      <c r="B167" s="52"/>
      <c r="C167" s="59">
        <f t="shared" si="4"/>
        <v>134</v>
      </c>
      <c r="D167" s="81"/>
      <c r="E167" s="134"/>
      <c r="F167" s="135"/>
      <c r="G167" s="82"/>
      <c r="H167" s="107"/>
      <c r="I167" s="108">
        <f t="shared" si="6"/>
        <v>0</v>
      </c>
      <c r="J167" s="82"/>
      <c r="K167" s="89"/>
      <c r="L167" s="113"/>
      <c r="M167" s="114"/>
    </row>
    <row r="168" spans="1:13" x14ac:dyDescent="0.25">
      <c r="A168" s="156"/>
      <c r="B168" s="52"/>
      <c r="C168" s="59">
        <f t="shared" si="4"/>
        <v>135</v>
      </c>
      <c r="D168" s="81"/>
      <c r="E168" s="134"/>
      <c r="F168" s="135"/>
      <c r="G168" s="82"/>
      <c r="H168" s="107"/>
      <c r="I168" s="108">
        <f t="shared" si="6"/>
        <v>0</v>
      </c>
      <c r="J168" s="82"/>
      <c r="K168" s="89"/>
      <c r="L168" s="113"/>
      <c r="M168" s="114"/>
    </row>
    <row r="169" spans="1:13" x14ac:dyDescent="0.25">
      <c r="A169" s="156"/>
      <c r="B169" s="52"/>
      <c r="C169" s="59">
        <f t="shared" si="4"/>
        <v>136</v>
      </c>
      <c r="D169" s="81"/>
      <c r="E169" s="134"/>
      <c r="F169" s="135"/>
      <c r="G169" s="82"/>
      <c r="H169" s="107"/>
      <c r="I169" s="108">
        <f t="shared" si="6"/>
        <v>0</v>
      </c>
      <c r="J169" s="82"/>
      <c r="K169" s="89"/>
      <c r="L169" s="113"/>
      <c r="M169" s="114"/>
    </row>
    <row r="170" spans="1:13" x14ac:dyDescent="0.25">
      <c r="A170" s="156"/>
      <c r="B170" s="52"/>
      <c r="C170" s="59">
        <f t="shared" si="4"/>
        <v>137</v>
      </c>
      <c r="D170" s="81"/>
      <c r="E170" s="134"/>
      <c r="F170" s="135"/>
      <c r="G170" s="82"/>
      <c r="H170" s="107"/>
      <c r="I170" s="108">
        <f t="shared" si="6"/>
        <v>0</v>
      </c>
      <c r="J170" s="82"/>
      <c r="K170" s="89"/>
      <c r="L170" s="113"/>
      <c r="M170" s="114"/>
    </row>
    <row r="171" spans="1:13" x14ac:dyDescent="0.25">
      <c r="A171" s="156"/>
      <c r="B171" s="52"/>
      <c r="C171" s="59">
        <f t="shared" si="4"/>
        <v>138</v>
      </c>
      <c r="D171" s="81"/>
      <c r="E171" s="134"/>
      <c r="F171" s="135"/>
      <c r="G171" s="82"/>
      <c r="H171" s="107"/>
      <c r="I171" s="108">
        <f t="shared" si="6"/>
        <v>0</v>
      </c>
      <c r="J171" s="82"/>
      <c r="K171" s="89"/>
      <c r="L171" s="113"/>
      <c r="M171" s="114"/>
    </row>
    <row r="172" spans="1:13" x14ac:dyDescent="0.25">
      <c r="A172" s="156"/>
      <c r="B172" s="52"/>
      <c r="C172" s="59">
        <f t="shared" si="4"/>
        <v>139</v>
      </c>
      <c r="D172" s="81"/>
      <c r="E172" s="134"/>
      <c r="F172" s="135"/>
      <c r="G172" s="82"/>
      <c r="H172" s="107"/>
      <c r="I172" s="108">
        <f t="shared" si="6"/>
        <v>0</v>
      </c>
      <c r="J172" s="82"/>
      <c r="K172" s="89"/>
      <c r="L172" s="113"/>
      <c r="M172" s="114"/>
    </row>
    <row r="173" spans="1:13" x14ac:dyDescent="0.25">
      <c r="A173" s="156"/>
      <c r="B173" s="52"/>
      <c r="C173" s="59">
        <f t="shared" si="4"/>
        <v>140</v>
      </c>
      <c r="D173" s="81"/>
      <c r="E173" s="134"/>
      <c r="F173" s="135"/>
      <c r="G173" s="82"/>
      <c r="H173" s="107"/>
      <c r="I173" s="108">
        <f t="shared" si="6"/>
        <v>0</v>
      </c>
      <c r="J173" s="82"/>
      <c r="K173" s="89"/>
      <c r="L173" s="113"/>
      <c r="M173" s="114"/>
    </row>
    <row r="174" spans="1:13" x14ac:dyDescent="0.25">
      <c r="A174" s="157"/>
      <c r="B174" s="52"/>
      <c r="C174" s="60">
        <f>C173+1</f>
        <v>141</v>
      </c>
      <c r="D174" s="88"/>
      <c r="E174" s="159"/>
      <c r="F174" s="154"/>
      <c r="G174" s="83"/>
      <c r="H174" s="111"/>
      <c r="I174" s="112">
        <f t="shared" si="3"/>
        <v>0</v>
      </c>
      <c r="J174" s="83"/>
      <c r="K174" s="84"/>
      <c r="L174" s="153"/>
      <c r="M174" s="154"/>
    </row>
    <row r="175" spans="1:13" x14ac:dyDescent="0.25">
      <c r="C175" s="61"/>
      <c r="D175" s="61"/>
      <c r="E175" s="61"/>
      <c r="F175" s="62"/>
      <c r="G175" s="63"/>
      <c r="H175" s="64"/>
      <c r="I175" s="61"/>
      <c r="J175" s="61"/>
      <c r="K175" s="61"/>
      <c r="L175" s="65"/>
    </row>
    <row r="176" spans="1:13" x14ac:dyDescent="0.25">
      <c r="C176" s="61"/>
      <c r="D176" s="61"/>
      <c r="E176" s="61"/>
      <c r="F176" s="62"/>
      <c r="G176" s="63"/>
      <c r="H176" s="64"/>
      <c r="I176" s="61"/>
      <c r="J176" s="61"/>
      <c r="K176" s="61"/>
      <c r="L176" s="65"/>
    </row>
    <row r="177" spans="3:12" x14ac:dyDescent="0.25">
      <c r="C177" s="61"/>
      <c r="D177" s="61"/>
      <c r="E177" s="61"/>
      <c r="F177" s="66"/>
      <c r="G177" s="61"/>
      <c r="H177" s="67"/>
      <c r="I177" s="61"/>
      <c r="J177" s="61"/>
      <c r="K177" s="61"/>
      <c r="L177" s="65"/>
    </row>
    <row r="178" spans="3:12" x14ac:dyDescent="0.25">
      <c r="C178" s="61"/>
      <c r="D178" s="61"/>
      <c r="E178" s="61"/>
      <c r="F178" s="66"/>
      <c r="G178" s="61"/>
      <c r="H178" s="67"/>
      <c r="I178" s="61"/>
      <c r="J178" s="61"/>
      <c r="K178" s="61"/>
      <c r="L178" s="65"/>
    </row>
    <row r="179" spans="3:12" x14ac:dyDescent="0.25">
      <c r="C179" s="61"/>
      <c r="D179" s="61"/>
      <c r="E179" s="61"/>
      <c r="F179" s="66"/>
      <c r="G179" s="61"/>
      <c r="H179" s="67"/>
      <c r="I179" s="61"/>
      <c r="J179" s="61"/>
      <c r="K179" s="61"/>
      <c r="L179" s="65"/>
    </row>
    <row r="180" spans="3:12" ht="15.9" customHeight="1" x14ac:dyDescent="0.25">
      <c r="C180" s="68"/>
      <c r="D180" s="68"/>
      <c r="E180" s="68"/>
      <c r="G180" s="68"/>
      <c r="H180" s="68"/>
      <c r="I180" s="68"/>
      <c r="J180" s="68"/>
      <c r="K180" s="68"/>
    </row>
    <row r="181" spans="3:12" x14ac:dyDescent="0.25">
      <c r="G181" s="68"/>
      <c r="H181" s="68"/>
      <c r="I181" s="68"/>
      <c r="J181" s="68"/>
      <c r="K181" s="68"/>
    </row>
    <row r="182" spans="3:12" x14ac:dyDescent="0.25">
      <c r="G182" s="68"/>
      <c r="H182" s="68"/>
      <c r="I182" s="68"/>
      <c r="J182" s="68"/>
      <c r="K182" s="68"/>
    </row>
    <row r="183" spans="3:12" x14ac:dyDescent="0.25">
      <c r="G183" s="68"/>
      <c r="H183" s="68"/>
      <c r="I183" s="68"/>
      <c r="J183" s="68"/>
      <c r="K183" s="68"/>
    </row>
    <row r="184" spans="3:12" x14ac:dyDescent="0.25">
      <c r="G184" s="68"/>
      <c r="H184" s="68"/>
      <c r="I184" s="68"/>
      <c r="J184" s="68"/>
      <c r="K184" s="68"/>
    </row>
    <row r="185" spans="3:12" x14ac:dyDescent="0.25">
      <c r="G185" s="68"/>
      <c r="H185" s="68"/>
      <c r="I185" s="68"/>
      <c r="J185" s="68"/>
      <c r="K185" s="68"/>
    </row>
    <row r="186" spans="3:12" x14ac:dyDescent="0.25">
      <c r="G186" s="68"/>
      <c r="H186" s="68"/>
      <c r="I186" s="68"/>
      <c r="J186" s="68"/>
      <c r="K186" s="68"/>
    </row>
    <row r="187" spans="3:12" x14ac:dyDescent="0.25">
      <c r="G187" s="68"/>
      <c r="H187" s="68"/>
      <c r="I187" s="68"/>
      <c r="J187" s="68"/>
      <c r="K187" s="68"/>
    </row>
    <row r="188" spans="3:12" x14ac:dyDescent="0.25">
      <c r="G188" s="68"/>
      <c r="H188" s="68"/>
      <c r="I188" s="68"/>
      <c r="J188" s="68"/>
      <c r="K188" s="68"/>
    </row>
  </sheetData>
  <sheetProtection password="DEC6" sheet="1" objects="1" scenarios="1" formatCells="0" selectLockedCells="1"/>
  <mergeCells count="218">
    <mergeCell ref="E172:F172"/>
    <mergeCell ref="E173:F173"/>
    <mergeCell ref="E174:F174"/>
    <mergeCell ref="E167:F167"/>
    <mergeCell ref="E168:F168"/>
    <mergeCell ref="E169:F169"/>
    <mergeCell ref="E170:F170"/>
    <mergeCell ref="E171:F171"/>
    <mergeCell ref="E162:F162"/>
    <mergeCell ref="E163:F163"/>
    <mergeCell ref="E164:F164"/>
    <mergeCell ref="E165:F165"/>
    <mergeCell ref="E166:F166"/>
    <mergeCell ref="E157:F157"/>
    <mergeCell ref="E158:F158"/>
    <mergeCell ref="E159:F159"/>
    <mergeCell ref="E160:F160"/>
    <mergeCell ref="E161:F161"/>
    <mergeCell ref="E152:F152"/>
    <mergeCell ref="E153:F153"/>
    <mergeCell ref="E154:F154"/>
    <mergeCell ref="E155:F155"/>
    <mergeCell ref="E156:F156"/>
    <mergeCell ref="E147:F147"/>
    <mergeCell ref="E148:F148"/>
    <mergeCell ref="E149:F149"/>
    <mergeCell ref="E150:F150"/>
    <mergeCell ref="E151:F151"/>
    <mergeCell ref="E142:F142"/>
    <mergeCell ref="E143:F143"/>
    <mergeCell ref="E144:F144"/>
    <mergeCell ref="E145:F145"/>
    <mergeCell ref="E146:F146"/>
    <mergeCell ref="E137:F137"/>
    <mergeCell ref="E138:F138"/>
    <mergeCell ref="E139:F139"/>
    <mergeCell ref="E140:F140"/>
    <mergeCell ref="E141:F141"/>
    <mergeCell ref="E132:F132"/>
    <mergeCell ref="E133:F133"/>
    <mergeCell ref="E134:F134"/>
    <mergeCell ref="E135:F135"/>
    <mergeCell ref="E136:F136"/>
    <mergeCell ref="E127:F127"/>
    <mergeCell ref="E128:F128"/>
    <mergeCell ref="E129:F129"/>
    <mergeCell ref="E130:F130"/>
    <mergeCell ref="E131:F131"/>
    <mergeCell ref="E122:F122"/>
    <mergeCell ref="E123:F123"/>
    <mergeCell ref="E124:F124"/>
    <mergeCell ref="E125:F125"/>
    <mergeCell ref="E126:F126"/>
    <mergeCell ref="E117:F117"/>
    <mergeCell ref="E118:F118"/>
    <mergeCell ref="E119:F119"/>
    <mergeCell ref="E120:F120"/>
    <mergeCell ref="E121:F121"/>
    <mergeCell ref="E112:F112"/>
    <mergeCell ref="E113:F113"/>
    <mergeCell ref="E114:F114"/>
    <mergeCell ref="E115:F115"/>
    <mergeCell ref="E116:F116"/>
    <mergeCell ref="E107:F107"/>
    <mergeCell ref="E108:F108"/>
    <mergeCell ref="E109:F109"/>
    <mergeCell ref="E110:F110"/>
    <mergeCell ref="E111:F111"/>
    <mergeCell ref="E102:F102"/>
    <mergeCell ref="E103:F103"/>
    <mergeCell ref="E104:F104"/>
    <mergeCell ref="E105:F105"/>
    <mergeCell ref="E106:F106"/>
    <mergeCell ref="E97:F97"/>
    <mergeCell ref="E98:F98"/>
    <mergeCell ref="E99:F99"/>
    <mergeCell ref="E100:F100"/>
    <mergeCell ref="E101:F101"/>
    <mergeCell ref="E92:F92"/>
    <mergeCell ref="E93:F93"/>
    <mergeCell ref="E94:F94"/>
    <mergeCell ref="E95:F95"/>
    <mergeCell ref="E96:F96"/>
    <mergeCell ref="E87:F87"/>
    <mergeCell ref="E88:F88"/>
    <mergeCell ref="E89:F89"/>
    <mergeCell ref="E90:F90"/>
    <mergeCell ref="E91:F91"/>
    <mergeCell ref="E82:F82"/>
    <mergeCell ref="E83:F83"/>
    <mergeCell ref="E84:F84"/>
    <mergeCell ref="E85:F85"/>
    <mergeCell ref="E86:F86"/>
    <mergeCell ref="E77:F77"/>
    <mergeCell ref="E78:F78"/>
    <mergeCell ref="E79:F79"/>
    <mergeCell ref="E80:F80"/>
    <mergeCell ref="E81:F81"/>
    <mergeCell ref="E72:F72"/>
    <mergeCell ref="E73:F73"/>
    <mergeCell ref="E74:F74"/>
    <mergeCell ref="E75:F75"/>
    <mergeCell ref="E76:F76"/>
    <mergeCell ref="E54:F54"/>
    <mergeCell ref="E55:F55"/>
    <mergeCell ref="E56:F56"/>
    <mergeCell ref="E67:F67"/>
    <mergeCell ref="E68:F68"/>
    <mergeCell ref="E69:F69"/>
    <mergeCell ref="E70:F70"/>
    <mergeCell ref="E71:F71"/>
    <mergeCell ref="E62:F62"/>
    <mergeCell ref="E63:F63"/>
    <mergeCell ref="E64:F64"/>
    <mergeCell ref="E65:F65"/>
    <mergeCell ref="E66:F66"/>
    <mergeCell ref="E51:F51"/>
    <mergeCell ref="A34:A80"/>
    <mergeCell ref="A81:A127"/>
    <mergeCell ref="A128:A174"/>
    <mergeCell ref="E34:F34"/>
    <mergeCell ref="E35:F35"/>
    <mergeCell ref="E36:F36"/>
    <mergeCell ref="E37:F37"/>
    <mergeCell ref="E38:F38"/>
    <mergeCell ref="E39:F39"/>
    <mergeCell ref="E40:F40"/>
    <mergeCell ref="E41:F41"/>
    <mergeCell ref="E42:F42"/>
    <mergeCell ref="E43:F43"/>
    <mergeCell ref="E44:F44"/>
    <mergeCell ref="E45:F45"/>
    <mergeCell ref="E46:F46"/>
    <mergeCell ref="E57:F57"/>
    <mergeCell ref="E58:F58"/>
    <mergeCell ref="E59:F59"/>
    <mergeCell ref="E60:F60"/>
    <mergeCell ref="E61:F61"/>
    <mergeCell ref="E52:F52"/>
    <mergeCell ref="E53:F53"/>
    <mergeCell ref="L90:M90"/>
    <mergeCell ref="L174:M174"/>
    <mergeCell ref="L86:M86"/>
    <mergeCell ref="L87:M87"/>
    <mergeCell ref="L88:M88"/>
    <mergeCell ref="L89:M89"/>
    <mergeCell ref="L82:M82"/>
    <mergeCell ref="L83:M83"/>
    <mergeCell ref="L84:M84"/>
    <mergeCell ref="L85:M85"/>
    <mergeCell ref="L78:M78"/>
    <mergeCell ref="L79:M79"/>
    <mergeCell ref="L80:M80"/>
    <mergeCell ref="L81:M81"/>
    <mergeCell ref="L74:M74"/>
    <mergeCell ref="L75:M75"/>
    <mergeCell ref="L76:M76"/>
    <mergeCell ref="L77:M77"/>
    <mergeCell ref="L70:M70"/>
    <mergeCell ref="L71:M71"/>
    <mergeCell ref="L72:M72"/>
    <mergeCell ref="L73:M73"/>
    <mergeCell ref="L68:M68"/>
    <mergeCell ref="L69:M69"/>
    <mergeCell ref="L62:M62"/>
    <mergeCell ref="L63:M63"/>
    <mergeCell ref="L64:M64"/>
    <mergeCell ref="L65:M65"/>
    <mergeCell ref="L58:M58"/>
    <mergeCell ref="L59:M59"/>
    <mergeCell ref="L60:M60"/>
    <mergeCell ref="L61:M61"/>
    <mergeCell ref="L56:M56"/>
    <mergeCell ref="L57:M57"/>
    <mergeCell ref="L53:M53"/>
    <mergeCell ref="L46:M46"/>
    <mergeCell ref="L47:M47"/>
    <mergeCell ref="L48:M48"/>
    <mergeCell ref="L49:M49"/>
    <mergeCell ref="L66:M66"/>
    <mergeCell ref="L67:M67"/>
    <mergeCell ref="L50:M50"/>
    <mergeCell ref="L51:M51"/>
    <mergeCell ref="L52:M52"/>
    <mergeCell ref="L54:M54"/>
    <mergeCell ref="L55:M55"/>
    <mergeCell ref="A1:A30"/>
    <mergeCell ref="F20:L20"/>
    <mergeCell ref="H2:J2"/>
    <mergeCell ref="L6:M6"/>
    <mergeCell ref="C10:E10"/>
    <mergeCell ref="L42:M42"/>
    <mergeCell ref="L43:M43"/>
    <mergeCell ref="L44:M44"/>
    <mergeCell ref="L45:M45"/>
    <mergeCell ref="L38:M38"/>
    <mergeCell ref="L39:M39"/>
    <mergeCell ref="C11:E11"/>
    <mergeCell ref="C12:E12"/>
    <mergeCell ref="C13:E13"/>
    <mergeCell ref="C14:E14"/>
    <mergeCell ref="C25:E25"/>
    <mergeCell ref="C27:E27"/>
    <mergeCell ref="C15:E15"/>
    <mergeCell ref="E47:F47"/>
    <mergeCell ref="E48:F48"/>
    <mergeCell ref="E49:F49"/>
    <mergeCell ref="E50:F50"/>
    <mergeCell ref="C22:E22"/>
    <mergeCell ref="C23:E23"/>
    <mergeCell ref="C24:E24"/>
    <mergeCell ref="C26:E26"/>
    <mergeCell ref="L40:M40"/>
    <mergeCell ref="L41:M41"/>
    <mergeCell ref="L34:M34"/>
    <mergeCell ref="L35:M35"/>
    <mergeCell ref="L36:M36"/>
    <mergeCell ref="L37:M37"/>
  </mergeCells>
  <phoneticPr fontId="0" type="noConversion"/>
  <dataValidations count="2">
    <dataValidation type="list" allowBlank="1" showInputMessage="1" showErrorMessage="1" sqref="K34:K174">
      <formula1>$J$22:$J$29</formula1>
    </dataValidation>
    <dataValidation type="list" allowBlank="1" showInputMessage="1" showErrorMessage="1" sqref="G34:G174">
      <formula1>$G$22:$G$28</formula1>
    </dataValidation>
  </dataValidations>
  <pageMargins left="0.78740157480314965" right="0.78740157480314965" top="1.1417322834645669" bottom="0.47244094488188981" header="0.51181102362204722" footer="0.19685039370078741"/>
  <pageSetup paperSize="9" scale="75" fitToHeight="0" orientation="landscape" r:id="rId1"/>
  <headerFooter alignWithMargins="0">
    <oddHeader>&amp;L&amp;"Sparkasse Symbol,Standard"S&amp;"Sparkasse Rg,Standard" &amp;"Sparkasse Rg,Fett"&amp;14Sparkasse
     Oder-Spree&amp;R&amp;"Sparkasse Rg,Fett"&amp;14
Checkliste
zur Finanzierung mit Fördermitteln</oddHeader>
    <oddFooter>&amp;L&amp;8SP 506 031.002    05-2019
Aufbewahrung: 120 Monate nach Entstehung&amp;C&amp;8&amp;A&amp;R&amp;8Seite &amp;P von &amp;N Seiten</odd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63"/>
  <sheetViews>
    <sheetView showGridLines="0" showZeros="0" zoomScaleNormal="100" workbookViewId="0">
      <selection activeCell="F2" sqref="F2:H2"/>
    </sheetView>
  </sheetViews>
  <sheetFormatPr baseColWidth="10" defaultColWidth="11.44140625" defaultRowHeight="13.2" x14ac:dyDescent="0.25"/>
  <cols>
    <col min="1" max="1" width="7" style="15" customWidth="1"/>
    <col min="2" max="2" width="1.109375" style="15" customWidth="1"/>
    <col min="3" max="3" width="4" style="15" customWidth="1"/>
    <col min="4" max="4" width="10.44140625" style="15" customWidth="1"/>
    <col min="5" max="5" width="6" style="15" customWidth="1"/>
    <col min="6" max="6" width="28" style="15" customWidth="1"/>
    <col min="7" max="7" width="6.88671875" style="15" customWidth="1"/>
    <col min="8" max="8" width="18.44140625" style="15" customWidth="1"/>
    <col min="9" max="9" width="15" style="15" customWidth="1"/>
    <col min="10" max="10" width="10.33203125" style="15" customWidth="1"/>
    <col min="11" max="11" width="18.44140625" style="15" customWidth="1"/>
    <col min="12" max="12" width="17.6640625" style="15" customWidth="1"/>
    <col min="13" max="13" width="18.6640625" style="15" customWidth="1"/>
    <col min="14" max="14" width="11.44140625" style="15" customWidth="1"/>
    <col min="15" max="16384" width="11.44140625" style="15"/>
  </cols>
  <sheetData>
    <row r="1" spans="1:13" ht="29.25" customHeight="1" x14ac:dyDescent="0.3">
      <c r="A1" s="141" t="s">
        <v>1</v>
      </c>
      <c r="B1" s="69"/>
      <c r="C1" s="12" t="s">
        <v>2</v>
      </c>
      <c r="D1" s="13"/>
      <c r="E1" s="13"/>
      <c r="F1" s="13"/>
      <c r="G1" s="13"/>
      <c r="H1" s="13"/>
      <c r="I1" s="13"/>
      <c r="J1" s="14"/>
      <c r="K1" s="13"/>
      <c r="L1" s="13"/>
      <c r="M1" s="13"/>
    </row>
    <row r="2" spans="1:13" ht="13.5" customHeight="1" x14ac:dyDescent="0.25">
      <c r="A2" s="142"/>
      <c r="B2" s="69"/>
      <c r="C2" s="18" t="s">
        <v>3</v>
      </c>
      <c r="D2" s="72"/>
      <c r="E2" s="13"/>
      <c r="F2" s="163"/>
      <c r="G2" s="164"/>
      <c r="H2" s="150"/>
      <c r="I2" s="13"/>
      <c r="J2" s="14"/>
      <c r="K2" s="13"/>
      <c r="L2" s="13"/>
      <c r="M2" s="13"/>
    </row>
    <row r="3" spans="1:13" ht="13.5" customHeight="1" x14ac:dyDescent="0.25">
      <c r="A3" s="142"/>
      <c r="B3" s="69"/>
      <c r="C3" s="18"/>
      <c r="D3" s="72"/>
      <c r="E3" s="13"/>
      <c r="F3" s="14"/>
      <c r="G3" s="14"/>
      <c r="H3" s="14"/>
      <c r="I3" s="13"/>
      <c r="J3" s="14"/>
      <c r="K3" s="13"/>
      <c r="L3" s="13"/>
      <c r="M3" s="13"/>
    </row>
    <row r="4" spans="1:13" ht="14.25" customHeight="1" x14ac:dyDescent="0.25">
      <c r="A4" s="142"/>
      <c r="B4" s="69"/>
      <c r="C4" s="18" t="s">
        <v>55</v>
      </c>
      <c r="D4" s="13"/>
      <c r="E4" s="13"/>
      <c r="F4" s="1"/>
      <c r="G4" s="13"/>
      <c r="H4" s="13"/>
      <c r="I4" s="13"/>
      <c r="J4" s="14"/>
      <c r="K4" s="13"/>
      <c r="L4" s="13"/>
      <c r="M4" s="13"/>
    </row>
    <row r="5" spans="1:13" ht="14.25" customHeight="1" x14ac:dyDescent="0.25">
      <c r="A5" s="142"/>
      <c r="B5" s="69"/>
      <c r="C5" s="18"/>
      <c r="D5" s="13"/>
      <c r="E5" s="14"/>
      <c r="F5" s="14"/>
      <c r="G5" s="14"/>
      <c r="H5" s="13"/>
      <c r="I5" s="13"/>
      <c r="J5" s="14"/>
      <c r="K5" s="13"/>
      <c r="L5" s="13"/>
      <c r="M5" s="13"/>
    </row>
    <row r="6" spans="1:13" ht="15" customHeight="1" x14ac:dyDescent="0.25">
      <c r="A6" s="142"/>
      <c r="B6" s="69"/>
      <c r="C6" s="18" t="s">
        <v>5</v>
      </c>
      <c r="D6" s="13"/>
      <c r="E6" s="13"/>
      <c r="F6" s="4"/>
      <c r="G6" s="13"/>
      <c r="H6" s="73" t="s">
        <v>6</v>
      </c>
      <c r="I6" s="2"/>
      <c r="J6" s="13"/>
      <c r="K6" s="73" t="s">
        <v>7</v>
      </c>
      <c r="L6" s="165"/>
      <c r="M6" s="150"/>
    </row>
    <row r="7" spans="1:13" ht="8.25" customHeight="1" x14ac:dyDescent="0.25">
      <c r="A7" s="142"/>
      <c r="B7" s="69"/>
      <c r="C7" s="13"/>
      <c r="D7" s="13"/>
      <c r="E7" s="13"/>
      <c r="F7" s="13"/>
      <c r="G7" s="13"/>
      <c r="H7" s="13"/>
      <c r="I7" s="13"/>
      <c r="J7" s="13"/>
      <c r="K7" s="13"/>
      <c r="L7" s="13"/>
      <c r="M7" s="13"/>
    </row>
    <row r="8" spans="1:13" x14ac:dyDescent="0.25">
      <c r="A8" s="142"/>
      <c r="B8" s="69"/>
      <c r="C8" s="18" t="s">
        <v>8</v>
      </c>
      <c r="D8" s="18"/>
      <c r="E8" s="18"/>
      <c r="F8" s="18"/>
      <c r="G8" s="18"/>
      <c r="H8" s="18" t="s">
        <v>9</v>
      </c>
      <c r="I8" s="13"/>
      <c r="J8" s="13"/>
      <c r="K8" s="18" t="s">
        <v>10</v>
      </c>
      <c r="L8" s="20" t="s">
        <v>11</v>
      </c>
      <c r="M8" s="13"/>
    </row>
    <row r="9" spans="1:13" ht="6" customHeight="1" x14ac:dyDescent="0.25">
      <c r="A9" s="142"/>
      <c r="B9" s="69"/>
      <c r="C9" s="13"/>
      <c r="D9" s="13"/>
      <c r="E9" s="13"/>
      <c r="F9" s="13"/>
      <c r="G9" s="13"/>
      <c r="H9" s="13"/>
      <c r="I9" s="13"/>
      <c r="J9" s="13"/>
      <c r="K9" s="13"/>
      <c r="L9" s="13"/>
      <c r="M9" s="13"/>
    </row>
    <row r="10" spans="1:13" x14ac:dyDescent="0.25">
      <c r="A10" s="142"/>
      <c r="B10" s="69"/>
      <c r="C10" s="151" t="s">
        <v>12</v>
      </c>
      <c r="D10" s="152"/>
      <c r="E10" s="166"/>
      <c r="F10" s="100"/>
      <c r="G10" s="21"/>
      <c r="H10" s="41" t="s">
        <v>13</v>
      </c>
      <c r="I10" s="100"/>
      <c r="J10" s="13"/>
      <c r="K10" s="22"/>
      <c r="L10" s="23"/>
      <c r="M10" s="13"/>
    </row>
    <row r="11" spans="1:13" x14ac:dyDescent="0.25">
      <c r="A11" s="142"/>
      <c r="B11" s="69"/>
      <c r="C11" s="151" t="s">
        <v>56</v>
      </c>
      <c r="D11" s="152"/>
      <c r="E11" s="166"/>
      <c r="F11" s="100"/>
      <c r="G11" s="21"/>
      <c r="H11" s="41" t="s">
        <v>57</v>
      </c>
      <c r="I11" s="100"/>
      <c r="J11" s="13"/>
      <c r="K11" s="13"/>
      <c r="L11" s="13"/>
      <c r="M11" s="13"/>
    </row>
    <row r="12" spans="1:13" x14ac:dyDescent="0.25">
      <c r="A12" s="142"/>
      <c r="B12" s="69"/>
      <c r="C12" s="151" t="s">
        <v>58</v>
      </c>
      <c r="D12" s="152"/>
      <c r="E12" s="166"/>
      <c r="F12" s="100"/>
      <c r="G12" s="21"/>
      <c r="H12" s="41" t="s">
        <v>59</v>
      </c>
      <c r="I12" s="100"/>
      <c r="J12" s="13"/>
      <c r="K12" s="104"/>
      <c r="L12" s="5"/>
      <c r="M12" s="13"/>
    </row>
    <row r="13" spans="1:13" x14ac:dyDescent="0.25">
      <c r="A13" s="142"/>
      <c r="B13" s="69"/>
      <c r="C13" s="151" t="s">
        <v>60</v>
      </c>
      <c r="D13" s="152"/>
      <c r="E13" s="166"/>
      <c r="F13" s="100"/>
      <c r="G13" s="21"/>
      <c r="H13" s="41" t="s">
        <v>76</v>
      </c>
      <c r="I13" s="100"/>
      <c r="J13" s="13"/>
      <c r="K13" s="104"/>
      <c r="L13" s="5"/>
      <c r="M13" s="13"/>
    </row>
    <row r="14" spans="1:13" x14ac:dyDescent="0.25">
      <c r="A14" s="142"/>
      <c r="B14" s="69"/>
      <c r="C14" s="24"/>
      <c r="D14" s="24"/>
      <c r="E14" s="24"/>
      <c r="F14" s="21"/>
      <c r="G14" s="21"/>
      <c r="H14" s="128" t="str">
        <f>IF(L6&lt;&gt;0,CONCATENATE("öff.DL/",K26),"")</f>
        <v/>
      </c>
      <c r="I14" s="100"/>
      <c r="J14" s="13"/>
      <c r="K14" s="104"/>
      <c r="L14" s="5"/>
      <c r="M14" s="13"/>
    </row>
    <row r="15" spans="1:13" x14ac:dyDescent="0.25">
      <c r="A15" s="142"/>
      <c r="B15" s="69"/>
      <c r="C15" s="24"/>
      <c r="D15" s="24"/>
      <c r="E15" s="24"/>
      <c r="F15" s="21"/>
      <c r="G15" s="21"/>
      <c r="H15" s="127">
        <f>K27</f>
        <v>0</v>
      </c>
      <c r="I15" s="100"/>
      <c r="J15" s="13"/>
      <c r="K15" s="104"/>
      <c r="L15" s="5"/>
      <c r="M15" s="13"/>
    </row>
    <row r="16" spans="1:13" x14ac:dyDescent="0.25">
      <c r="A16" s="142"/>
      <c r="B16" s="69"/>
      <c r="C16" s="24"/>
      <c r="D16" s="24"/>
      <c r="E16" s="24"/>
      <c r="F16" s="21"/>
      <c r="G16" s="21"/>
      <c r="H16" s="129"/>
      <c r="I16" s="101"/>
      <c r="J16" s="13"/>
      <c r="K16" s="104"/>
      <c r="L16" s="5"/>
      <c r="M16" s="13"/>
    </row>
    <row r="17" spans="1:13" x14ac:dyDescent="0.25">
      <c r="A17" s="142"/>
      <c r="B17" s="69"/>
      <c r="C17" s="24"/>
      <c r="D17" s="24"/>
      <c r="E17" s="24"/>
      <c r="F17" s="25"/>
      <c r="G17" s="21"/>
      <c r="H17" s="13"/>
      <c r="I17" s="26"/>
      <c r="J17" s="13"/>
      <c r="K17" s="26"/>
      <c r="L17" s="22"/>
      <c r="M17" s="13"/>
    </row>
    <row r="18" spans="1:13" x14ac:dyDescent="0.25">
      <c r="A18" s="142"/>
      <c r="B18" s="69"/>
      <c r="C18" s="27" t="s">
        <v>25</v>
      </c>
      <c r="D18" s="28"/>
      <c r="E18" s="29"/>
      <c r="F18" s="30">
        <f>SUM(F10:F17)</f>
        <v>0</v>
      </c>
      <c r="G18" s="31"/>
      <c r="H18" s="32" t="s">
        <v>25</v>
      </c>
      <c r="I18" s="33">
        <f>SUM(I10:I17)</f>
        <v>0</v>
      </c>
      <c r="J18" s="13"/>
      <c r="K18" s="34"/>
      <c r="L18" s="34"/>
      <c r="M18" s="13"/>
    </row>
    <row r="19" spans="1:13" x14ac:dyDescent="0.25">
      <c r="A19" s="142"/>
      <c r="B19" s="69"/>
      <c r="C19" s="13"/>
      <c r="D19" s="13"/>
      <c r="E19" s="13"/>
      <c r="F19" s="13"/>
      <c r="G19" s="24"/>
      <c r="H19" s="13"/>
      <c r="I19" s="13"/>
      <c r="J19" s="13"/>
      <c r="K19" s="13"/>
      <c r="L19" s="13"/>
      <c r="M19" s="13"/>
    </row>
    <row r="20" spans="1:13" x14ac:dyDescent="0.25">
      <c r="A20" s="142"/>
      <c r="B20" s="69"/>
      <c r="C20" s="35" t="s">
        <v>26</v>
      </c>
      <c r="D20" s="36"/>
      <c r="E20" s="74"/>
      <c r="F20" s="167"/>
      <c r="G20" s="168"/>
      <c r="H20" s="168"/>
      <c r="I20" s="168"/>
      <c r="J20" s="168"/>
      <c r="K20" s="168"/>
      <c r="L20" s="169"/>
      <c r="M20" s="13"/>
    </row>
    <row r="21" spans="1:13" ht="21.75" customHeight="1" x14ac:dyDescent="0.25">
      <c r="A21" s="142"/>
      <c r="B21" s="69"/>
      <c r="C21" s="75" t="s">
        <v>61</v>
      </c>
      <c r="D21" s="13"/>
      <c r="E21" s="13"/>
      <c r="F21" s="13"/>
      <c r="G21" s="37" t="s">
        <v>28</v>
      </c>
      <c r="H21" s="76" t="s">
        <v>46</v>
      </c>
      <c r="I21" s="13"/>
      <c r="J21" s="37" t="s">
        <v>28</v>
      </c>
      <c r="K21" s="13"/>
      <c r="L21" s="37" t="s">
        <v>29</v>
      </c>
      <c r="M21" s="37" t="s">
        <v>30</v>
      </c>
    </row>
    <row r="22" spans="1:13" ht="13.5" customHeight="1" x14ac:dyDescent="0.25">
      <c r="A22" s="142"/>
      <c r="B22" s="71"/>
      <c r="C22" s="151" t="str">
        <f>C10</f>
        <v>Grunderwerb</v>
      </c>
      <c r="D22" s="152"/>
      <c r="E22" s="166"/>
      <c r="F22" s="103">
        <f ca="1">SUMIF(G33:H158,"g",H33:H158)</f>
        <v>0</v>
      </c>
      <c r="G22" s="40" t="s">
        <v>31</v>
      </c>
      <c r="H22" s="103">
        <f ca="1">F10-F22</f>
        <v>0</v>
      </c>
      <c r="I22" s="24"/>
      <c r="J22" s="21" t="s">
        <v>33</v>
      </c>
      <c r="K22" s="51" t="s">
        <v>33</v>
      </c>
      <c r="L22" s="103">
        <f>SUMIF(J33:J158,"EM",H33:H158)</f>
        <v>0</v>
      </c>
      <c r="M22" s="103">
        <f t="shared" ref="M22:M26" si="0">I10-L22</f>
        <v>0</v>
      </c>
    </row>
    <row r="23" spans="1:13" ht="13.5" customHeight="1" x14ac:dyDescent="0.25">
      <c r="A23" s="142"/>
      <c r="B23" s="71"/>
      <c r="C23" s="151" t="str">
        <f>C11</f>
        <v>Modernisg. / Baukosten</v>
      </c>
      <c r="D23" s="152"/>
      <c r="E23" s="166"/>
      <c r="F23" s="103">
        <f ca="1">SUMIF(G33:H158,"mB",H33:H158)</f>
        <v>0</v>
      </c>
      <c r="G23" s="40" t="s">
        <v>62</v>
      </c>
      <c r="H23" s="103">
        <f ca="1">F11-F23</f>
        <v>0</v>
      </c>
      <c r="I23" s="24"/>
      <c r="J23" s="21" t="s">
        <v>35</v>
      </c>
      <c r="K23" s="51" t="s">
        <v>35</v>
      </c>
      <c r="L23" s="103">
        <f>SUMIF(J33:J158,"EL",H33:H158)</f>
        <v>0</v>
      </c>
      <c r="M23" s="103">
        <f t="shared" si="0"/>
        <v>0</v>
      </c>
    </row>
    <row r="24" spans="1:13" ht="13.5" customHeight="1" x14ac:dyDescent="0.25">
      <c r="A24" s="142"/>
      <c r="B24" s="71"/>
      <c r="C24" s="151" t="str">
        <f>C12</f>
        <v>Außenanlagen.</v>
      </c>
      <c r="D24" s="152"/>
      <c r="E24" s="166"/>
      <c r="F24" s="103">
        <f ca="1">SUMIF(G33:H158,"a",H33:H158)</f>
        <v>0</v>
      </c>
      <c r="G24" s="40" t="s">
        <v>63</v>
      </c>
      <c r="H24" s="103">
        <f ca="1">F12-F24</f>
        <v>0</v>
      </c>
      <c r="I24" s="24"/>
      <c r="J24" s="21" t="s">
        <v>37</v>
      </c>
      <c r="K24" s="51" t="s">
        <v>64</v>
      </c>
      <c r="L24" s="103">
        <f>SUMIF(J33:J158,"HB",H33:H158)</f>
        <v>0</v>
      </c>
      <c r="M24" s="103">
        <f t="shared" si="0"/>
        <v>0</v>
      </c>
    </row>
    <row r="25" spans="1:13" ht="13.5" customHeight="1" x14ac:dyDescent="0.25">
      <c r="A25" s="142"/>
      <c r="B25" s="71"/>
      <c r="C25" s="151" t="str">
        <f>C13</f>
        <v>Baunebenkosten</v>
      </c>
      <c r="D25" s="152"/>
      <c r="E25" s="166"/>
      <c r="F25" s="103">
        <f ca="1">SUMIF(G33:H158,"b",H33:H158)</f>
        <v>0</v>
      </c>
      <c r="G25" s="40" t="s">
        <v>65</v>
      </c>
      <c r="H25" s="103">
        <f ca="1">F13-F25</f>
        <v>0</v>
      </c>
      <c r="I25" s="24"/>
      <c r="J25" s="21" t="s">
        <v>66</v>
      </c>
      <c r="K25" s="51" t="s">
        <v>67</v>
      </c>
      <c r="L25" s="103">
        <f>SUMIF(J33:J158,"WE",H33:H158)</f>
        <v>0</v>
      </c>
      <c r="M25" s="103">
        <f t="shared" si="0"/>
        <v>0</v>
      </c>
    </row>
    <row r="26" spans="1:13" x14ac:dyDescent="0.25">
      <c r="A26" s="142"/>
      <c r="B26" s="69"/>
      <c r="C26" s="24"/>
      <c r="D26" s="24"/>
      <c r="E26" s="43"/>
      <c r="F26" s="24"/>
      <c r="G26" s="24"/>
      <c r="H26" s="24"/>
      <c r="I26" s="24"/>
      <c r="J26" s="130" t="s">
        <v>68</v>
      </c>
      <c r="K26" s="51">
        <f>L6</f>
        <v>0</v>
      </c>
      <c r="L26" s="103">
        <f>SUMIF(J33:J158,"öff.DL",H33:H158)</f>
        <v>0</v>
      </c>
      <c r="M26" s="103">
        <f t="shared" si="0"/>
        <v>0</v>
      </c>
    </row>
    <row r="27" spans="1:13" ht="13.5" customHeight="1" x14ac:dyDescent="0.25">
      <c r="A27" s="142"/>
      <c r="B27" s="69"/>
      <c r="C27" s="24"/>
      <c r="D27" s="24"/>
      <c r="E27" s="43"/>
      <c r="F27" s="24"/>
      <c r="G27" s="24"/>
      <c r="H27" s="24"/>
      <c r="I27" s="24"/>
      <c r="J27" s="131"/>
      <c r="K27" s="132"/>
      <c r="L27" s="103">
        <f>SUMIF(J33:J158,J27,H33:H158)</f>
        <v>0</v>
      </c>
      <c r="M27" s="103">
        <f t="shared" ref="M27" si="1">I15-L27</f>
        <v>0</v>
      </c>
    </row>
    <row r="28" spans="1:13" s="13" customFormat="1" ht="13.5" customHeight="1" x14ac:dyDescent="0.25">
      <c r="A28" s="142"/>
      <c r="B28" s="69"/>
      <c r="C28" s="24"/>
      <c r="D28" s="24"/>
      <c r="E28" s="43"/>
      <c r="G28" s="24"/>
      <c r="J28" s="44"/>
    </row>
    <row r="29" spans="1:13" ht="13.5" customHeight="1" x14ac:dyDescent="0.25">
      <c r="A29" s="143"/>
      <c r="B29" s="69"/>
      <c r="C29" s="47" t="s">
        <v>25</v>
      </c>
      <c r="D29" s="48"/>
      <c r="E29" s="49"/>
      <c r="F29" s="103">
        <f ca="1">F25+F24+F23+F22</f>
        <v>0</v>
      </c>
      <c r="G29" s="24"/>
      <c r="H29" s="50" t="s">
        <v>25</v>
      </c>
      <c r="I29" s="120">
        <f ca="1">SUM(H22:H28)</f>
        <v>0</v>
      </c>
      <c r="J29" s="13"/>
      <c r="K29" s="51" t="s">
        <v>25</v>
      </c>
      <c r="L29" s="121">
        <f>SUM(L22:L28)</f>
        <v>0</v>
      </c>
      <c r="M29" s="121">
        <f>SUM(M22:M28)</f>
        <v>0</v>
      </c>
    </row>
    <row r="30" spans="1:13" s="66" customFormat="1" ht="6.75" customHeight="1" x14ac:dyDescent="0.25">
      <c r="A30" s="24"/>
      <c r="B30" s="24"/>
      <c r="C30" s="19"/>
      <c r="D30" s="19"/>
      <c r="E30" s="19"/>
      <c r="F30" s="19"/>
      <c r="G30" s="19"/>
      <c r="H30" s="19"/>
      <c r="I30" s="19"/>
      <c r="J30" s="19"/>
      <c r="K30" s="19"/>
      <c r="L30" s="19"/>
      <c r="M30" s="19"/>
    </row>
    <row r="31" spans="1:13" ht="6.75" customHeight="1" x14ac:dyDescent="0.25">
      <c r="A31" s="24"/>
      <c r="B31" s="24"/>
      <c r="C31" s="86"/>
      <c r="D31" s="86"/>
      <c r="E31" s="86"/>
      <c r="F31" s="86"/>
      <c r="G31" s="86"/>
      <c r="H31" s="86"/>
      <c r="I31" s="86"/>
      <c r="J31" s="86"/>
      <c r="K31" s="86"/>
      <c r="L31" s="86"/>
      <c r="M31" s="86"/>
    </row>
    <row r="32" spans="1:13" s="13" customFormat="1" ht="65.25" customHeight="1" x14ac:dyDescent="0.25">
      <c r="B32" s="24"/>
      <c r="C32" s="53" t="s">
        <v>47</v>
      </c>
      <c r="D32" s="54" t="s">
        <v>48</v>
      </c>
      <c r="E32" s="55"/>
      <c r="F32" s="54" t="s">
        <v>49</v>
      </c>
      <c r="G32" s="56" t="s">
        <v>69</v>
      </c>
      <c r="H32" s="54" t="s">
        <v>74</v>
      </c>
      <c r="I32" s="54" t="s">
        <v>51</v>
      </c>
      <c r="J32" s="53" t="s">
        <v>75</v>
      </c>
      <c r="K32" s="55" t="s">
        <v>70</v>
      </c>
      <c r="L32" s="55"/>
      <c r="M32" s="54"/>
    </row>
    <row r="33" spans="1:13" s="13" customFormat="1" x14ac:dyDescent="0.25">
      <c r="A33" s="172" t="s">
        <v>54</v>
      </c>
      <c r="B33" s="70"/>
      <c r="C33" s="124">
        <v>1</v>
      </c>
      <c r="D33" s="92"/>
      <c r="E33" s="158"/>
      <c r="F33" s="170"/>
      <c r="G33" s="90"/>
      <c r="H33" s="119"/>
      <c r="I33" s="92"/>
      <c r="J33" s="93"/>
      <c r="K33" s="158"/>
      <c r="L33" s="162"/>
      <c r="M33" s="140"/>
    </row>
    <row r="34" spans="1:13" s="13" customFormat="1" x14ac:dyDescent="0.25">
      <c r="A34" s="173"/>
      <c r="B34" s="70"/>
      <c r="C34" s="125">
        <f t="shared" ref="C34:C65" si="2">C33+1</f>
        <v>2</v>
      </c>
      <c r="D34" s="122"/>
      <c r="E34" s="134"/>
      <c r="F34" s="161"/>
      <c r="G34" s="90"/>
      <c r="H34" s="119"/>
      <c r="I34" s="122"/>
      <c r="J34" s="93"/>
      <c r="K34" s="134"/>
      <c r="L34" s="160"/>
      <c r="M34" s="161"/>
    </row>
    <row r="35" spans="1:13" s="13" customFormat="1" x14ac:dyDescent="0.25">
      <c r="A35" s="173"/>
      <c r="B35" s="70"/>
      <c r="C35" s="125">
        <f t="shared" si="2"/>
        <v>3</v>
      </c>
      <c r="D35" s="122"/>
      <c r="E35" s="134"/>
      <c r="F35" s="161"/>
      <c r="G35" s="90"/>
      <c r="H35" s="119"/>
      <c r="I35" s="122"/>
      <c r="J35" s="93"/>
      <c r="K35" s="134"/>
      <c r="L35" s="160"/>
      <c r="M35" s="161"/>
    </row>
    <row r="36" spans="1:13" s="13" customFormat="1" x14ac:dyDescent="0.25">
      <c r="A36" s="173"/>
      <c r="B36" s="71"/>
      <c r="C36" s="125">
        <f t="shared" si="2"/>
        <v>4</v>
      </c>
      <c r="D36" s="122"/>
      <c r="E36" s="134"/>
      <c r="F36" s="161"/>
      <c r="G36" s="90"/>
      <c r="H36" s="119"/>
      <c r="I36" s="122"/>
      <c r="J36" s="93"/>
      <c r="K36" s="134"/>
      <c r="L36" s="160"/>
      <c r="M36" s="161"/>
    </row>
    <row r="37" spans="1:13" s="13" customFormat="1" x14ac:dyDescent="0.25">
      <c r="A37" s="173"/>
      <c r="B37" s="71"/>
      <c r="C37" s="125">
        <f t="shared" si="2"/>
        <v>5</v>
      </c>
      <c r="D37" s="122"/>
      <c r="E37" s="134"/>
      <c r="F37" s="161"/>
      <c r="G37" s="90"/>
      <c r="H37" s="119"/>
      <c r="I37" s="122"/>
      <c r="J37" s="93"/>
      <c r="K37" s="134"/>
      <c r="L37" s="160"/>
      <c r="M37" s="161"/>
    </row>
    <row r="38" spans="1:13" s="13" customFormat="1" x14ac:dyDescent="0.25">
      <c r="A38" s="173"/>
      <c r="B38" s="71"/>
      <c r="C38" s="125">
        <f t="shared" si="2"/>
        <v>6</v>
      </c>
      <c r="D38" s="122"/>
      <c r="E38" s="134"/>
      <c r="F38" s="161"/>
      <c r="G38" s="90"/>
      <c r="H38" s="119"/>
      <c r="I38" s="122"/>
      <c r="J38" s="93"/>
      <c r="K38" s="134"/>
      <c r="L38" s="160"/>
      <c r="M38" s="161"/>
    </row>
    <row r="39" spans="1:13" s="13" customFormat="1" x14ac:dyDescent="0.25">
      <c r="A39" s="173"/>
      <c r="B39" s="71"/>
      <c r="C39" s="125">
        <f t="shared" si="2"/>
        <v>7</v>
      </c>
      <c r="D39" s="122"/>
      <c r="E39" s="134"/>
      <c r="F39" s="161"/>
      <c r="G39" s="90"/>
      <c r="H39" s="119"/>
      <c r="I39" s="122"/>
      <c r="J39" s="93"/>
      <c r="K39" s="134"/>
      <c r="L39" s="160"/>
      <c r="M39" s="161"/>
    </row>
    <row r="40" spans="1:13" s="13" customFormat="1" x14ac:dyDescent="0.25">
      <c r="A40" s="173"/>
      <c r="B40" s="71"/>
      <c r="C40" s="125">
        <f t="shared" si="2"/>
        <v>8</v>
      </c>
      <c r="D40" s="122"/>
      <c r="E40" s="134"/>
      <c r="F40" s="161"/>
      <c r="G40" s="90"/>
      <c r="H40" s="119"/>
      <c r="I40" s="122"/>
      <c r="J40" s="93"/>
      <c r="K40" s="134"/>
      <c r="L40" s="160"/>
      <c r="M40" s="161"/>
    </row>
    <row r="41" spans="1:13" s="13" customFormat="1" x14ac:dyDescent="0.25">
      <c r="A41" s="173"/>
      <c r="B41" s="71"/>
      <c r="C41" s="125">
        <f t="shared" si="2"/>
        <v>9</v>
      </c>
      <c r="D41" s="122"/>
      <c r="E41" s="134"/>
      <c r="F41" s="161"/>
      <c r="G41" s="90"/>
      <c r="H41" s="119"/>
      <c r="I41" s="122"/>
      <c r="J41" s="93"/>
      <c r="K41" s="134"/>
      <c r="L41" s="160"/>
      <c r="M41" s="161"/>
    </row>
    <row r="42" spans="1:13" s="13" customFormat="1" x14ac:dyDescent="0.25">
      <c r="A42" s="173"/>
      <c r="B42" s="71"/>
      <c r="C42" s="125">
        <f t="shared" si="2"/>
        <v>10</v>
      </c>
      <c r="D42" s="122"/>
      <c r="E42" s="134"/>
      <c r="F42" s="161"/>
      <c r="G42" s="90"/>
      <c r="H42" s="119"/>
      <c r="I42" s="122"/>
      <c r="J42" s="93"/>
      <c r="K42" s="134"/>
      <c r="L42" s="160"/>
      <c r="M42" s="161"/>
    </row>
    <row r="43" spans="1:13" s="13" customFormat="1" x14ac:dyDescent="0.25">
      <c r="A43" s="173"/>
      <c r="B43" s="71"/>
      <c r="C43" s="125">
        <f t="shared" si="2"/>
        <v>11</v>
      </c>
      <c r="D43" s="122"/>
      <c r="E43" s="134"/>
      <c r="F43" s="161"/>
      <c r="G43" s="90"/>
      <c r="H43" s="119"/>
      <c r="I43" s="122"/>
      <c r="J43" s="93"/>
      <c r="K43" s="134"/>
      <c r="L43" s="160"/>
      <c r="M43" s="161"/>
    </row>
    <row r="44" spans="1:13" s="13" customFormat="1" x14ac:dyDescent="0.25">
      <c r="A44" s="173"/>
      <c r="B44" s="71"/>
      <c r="C44" s="125">
        <f t="shared" si="2"/>
        <v>12</v>
      </c>
      <c r="D44" s="122"/>
      <c r="E44" s="134"/>
      <c r="F44" s="161"/>
      <c r="G44" s="90"/>
      <c r="H44" s="119"/>
      <c r="I44" s="122"/>
      <c r="J44" s="93"/>
      <c r="K44" s="134"/>
      <c r="L44" s="160"/>
      <c r="M44" s="161"/>
    </row>
    <row r="45" spans="1:13" s="13" customFormat="1" x14ac:dyDescent="0.25">
      <c r="A45" s="173"/>
      <c r="B45" s="71"/>
      <c r="C45" s="125">
        <f t="shared" si="2"/>
        <v>13</v>
      </c>
      <c r="D45" s="122"/>
      <c r="E45" s="134"/>
      <c r="F45" s="161"/>
      <c r="G45" s="90"/>
      <c r="H45" s="119"/>
      <c r="I45" s="122"/>
      <c r="J45" s="93"/>
      <c r="K45" s="134"/>
      <c r="L45" s="160"/>
      <c r="M45" s="161"/>
    </row>
    <row r="46" spans="1:13" s="13" customFormat="1" x14ac:dyDescent="0.25">
      <c r="A46" s="173"/>
      <c r="B46" s="71"/>
      <c r="C46" s="125">
        <f t="shared" si="2"/>
        <v>14</v>
      </c>
      <c r="D46" s="122"/>
      <c r="E46" s="134"/>
      <c r="F46" s="161"/>
      <c r="G46" s="90"/>
      <c r="H46" s="119"/>
      <c r="I46" s="122"/>
      <c r="J46" s="93"/>
      <c r="K46" s="134"/>
      <c r="L46" s="160"/>
      <c r="M46" s="161"/>
    </row>
    <row r="47" spans="1:13" s="13" customFormat="1" x14ac:dyDescent="0.25">
      <c r="A47" s="173"/>
      <c r="B47" s="71"/>
      <c r="C47" s="125">
        <f t="shared" si="2"/>
        <v>15</v>
      </c>
      <c r="D47" s="122"/>
      <c r="E47" s="134"/>
      <c r="F47" s="161"/>
      <c r="G47" s="90"/>
      <c r="H47" s="119"/>
      <c r="I47" s="122"/>
      <c r="J47" s="93"/>
      <c r="K47" s="134"/>
      <c r="L47" s="160"/>
      <c r="M47" s="161"/>
    </row>
    <row r="48" spans="1:13" s="13" customFormat="1" x14ac:dyDescent="0.25">
      <c r="A48" s="173"/>
      <c r="B48" s="71"/>
      <c r="C48" s="125">
        <f t="shared" si="2"/>
        <v>16</v>
      </c>
      <c r="D48" s="122"/>
      <c r="E48" s="134"/>
      <c r="F48" s="161"/>
      <c r="G48" s="90"/>
      <c r="H48" s="119"/>
      <c r="I48" s="122"/>
      <c r="J48" s="93"/>
      <c r="K48" s="134"/>
      <c r="L48" s="160"/>
      <c r="M48" s="161"/>
    </row>
    <row r="49" spans="1:13" s="13" customFormat="1" x14ac:dyDescent="0.25">
      <c r="A49" s="173"/>
      <c r="B49" s="71"/>
      <c r="C49" s="125">
        <f t="shared" si="2"/>
        <v>17</v>
      </c>
      <c r="D49" s="122"/>
      <c r="E49" s="134"/>
      <c r="F49" s="161"/>
      <c r="G49" s="90"/>
      <c r="H49" s="119"/>
      <c r="I49" s="122"/>
      <c r="J49" s="93"/>
      <c r="K49" s="134"/>
      <c r="L49" s="160"/>
      <c r="M49" s="161"/>
    </row>
    <row r="50" spans="1:13" s="13" customFormat="1" x14ac:dyDescent="0.25">
      <c r="A50" s="173"/>
      <c r="B50" s="71"/>
      <c r="C50" s="125">
        <f t="shared" si="2"/>
        <v>18</v>
      </c>
      <c r="D50" s="122"/>
      <c r="E50" s="134"/>
      <c r="F50" s="161"/>
      <c r="G50" s="90"/>
      <c r="H50" s="119"/>
      <c r="I50" s="122"/>
      <c r="J50" s="93"/>
      <c r="K50" s="134"/>
      <c r="L50" s="160"/>
      <c r="M50" s="161"/>
    </row>
    <row r="51" spans="1:13" s="13" customFormat="1" x14ac:dyDescent="0.25">
      <c r="A51" s="173"/>
      <c r="B51" s="71"/>
      <c r="C51" s="125">
        <f t="shared" si="2"/>
        <v>19</v>
      </c>
      <c r="D51" s="122"/>
      <c r="E51" s="134"/>
      <c r="F51" s="161"/>
      <c r="G51" s="90"/>
      <c r="H51" s="119"/>
      <c r="I51" s="122"/>
      <c r="J51" s="93"/>
      <c r="K51" s="134"/>
      <c r="L51" s="160"/>
      <c r="M51" s="161"/>
    </row>
    <row r="52" spans="1:13" s="13" customFormat="1" x14ac:dyDescent="0.25">
      <c r="A52" s="173"/>
      <c r="B52" s="71"/>
      <c r="C52" s="125">
        <f t="shared" si="2"/>
        <v>20</v>
      </c>
      <c r="D52" s="122"/>
      <c r="E52" s="134"/>
      <c r="F52" s="161"/>
      <c r="G52" s="90"/>
      <c r="H52" s="119"/>
      <c r="I52" s="122"/>
      <c r="J52" s="93"/>
      <c r="K52" s="134"/>
      <c r="L52" s="160"/>
      <c r="M52" s="161"/>
    </row>
    <row r="53" spans="1:13" s="13" customFormat="1" x14ac:dyDescent="0.25">
      <c r="A53" s="173"/>
      <c r="B53" s="71"/>
      <c r="C53" s="125">
        <f t="shared" si="2"/>
        <v>21</v>
      </c>
      <c r="D53" s="122"/>
      <c r="E53" s="134"/>
      <c r="F53" s="161"/>
      <c r="G53" s="90"/>
      <c r="H53" s="119"/>
      <c r="I53" s="122"/>
      <c r="J53" s="93"/>
      <c r="K53" s="134"/>
      <c r="L53" s="160"/>
      <c r="M53" s="161"/>
    </row>
    <row r="54" spans="1:13" s="13" customFormat="1" x14ac:dyDescent="0.25">
      <c r="A54" s="173"/>
      <c r="B54" s="71"/>
      <c r="C54" s="125">
        <f t="shared" si="2"/>
        <v>22</v>
      </c>
      <c r="D54" s="122"/>
      <c r="E54" s="134"/>
      <c r="F54" s="161"/>
      <c r="G54" s="90"/>
      <c r="H54" s="119"/>
      <c r="I54" s="122"/>
      <c r="J54" s="93"/>
      <c r="K54" s="134"/>
      <c r="L54" s="160"/>
      <c r="M54" s="161"/>
    </row>
    <row r="55" spans="1:13" s="13" customFormat="1" x14ac:dyDescent="0.25">
      <c r="A55" s="173"/>
      <c r="B55" s="71"/>
      <c r="C55" s="125">
        <f t="shared" si="2"/>
        <v>23</v>
      </c>
      <c r="D55" s="122"/>
      <c r="E55" s="134"/>
      <c r="F55" s="161"/>
      <c r="G55" s="90"/>
      <c r="H55" s="119"/>
      <c r="I55" s="122"/>
      <c r="J55" s="93"/>
      <c r="K55" s="134"/>
      <c r="L55" s="160"/>
      <c r="M55" s="161"/>
    </row>
    <row r="56" spans="1:13" s="13" customFormat="1" x14ac:dyDescent="0.25">
      <c r="A56" s="173"/>
      <c r="B56" s="71"/>
      <c r="C56" s="125">
        <f t="shared" si="2"/>
        <v>24</v>
      </c>
      <c r="D56" s="122"/>
      <c r="E56" s="134"/>
      <c r="F56" s="161"/>
      <c r="G56" s="90"/>
      <c r="H56" s="119"/>
      <c r="I56" s="122"/>
      <c r="J56" s="93"/>
      <c r="K56" s="134"/>
      <c r="L56" s="160"/>
      <c r="M56" s="161"/>
    </row>
    <row r="57" spans="1:13" s="13" customFormat="1" x14ac:dyDescent="0.25">
      <c r="A57" s="173"/>
      <c r="B57" s="71"/>
      <c r="C57" s="125">
        <f t="shared" si="2"/>
        <v>25</v>
      </c>
      <c r="D57" s="122"/>
      <c r="E57" s="134"/>
      <c r="F57" s="161"/>
      <c r="G57" s="90"/>
      <c r="H57" s="119"/>
      <c r="I57" s="122"/>
      <c r="J57" s="93"/>
      <c r="K57" s="134"/>
      <c r="L57" s="160"/>
      <c r="M57" s="161"/>
    </row>
    <row r="58" spans="1:13" s="13" customFormat="1" x14ac:dyDescent="0.25">
      <c r="A58" s="173"/>
      <c r="B58" s="71"/>
      <c r="C58" s="125">
        <f t="shared" si="2"/>
        <v>26</v>
      </c>
      <c r="D58" s="122"/>
      <c r="E58" s="134"/>
      <c r="F58" s="161"/>
      <c r="G58" s="90"/>
      <c r="H58" s="119"/>
      <c r="I58" s="122"/>
      <c r="J58" s="93"/>
      <c r="K58" s="134"/>
      <c r="L58" s="160"/>
      <c r="M58" s="161"/>
    </row>
    <row r="59" spans="1:13" s="13" customFormat="1" x14ac:dyDescent="0.25">
      <c r="A59" s="173"/>
      <c r="B59" s="71"/>
      <c r="C59" s="125">
        <f t="shared" si="2"/>
        <v>27</v>
      </c>
      <c r="D59" s="122"/>
      <c r="E59" s="134"/>
      <c r="F59" s="161"/>
      <c r="G59" s="90"/>
      <c r="H59" s="119"/>
      <c r="I59" s="122"/>
      <c r="J59" s="93"/>
      <c r="K59" s="134"/>
      <c r="L59" s="160"/>
      <c r="M59" s="161"/>
    </row>
    <row r="60" spans="1:13" s="13" customFormat="1" x14ac:dyDescent="0.25">
      <c r="A60" s="173"/>
      <c r="B60" s="71"/>
      <c r="C60" s="125">
        <f t="shared" si="2"/>
        <v>28</v>
      </c>
      <c r="D60" s="122"/>
      <c r="E60" s="134"/>
      <c r="F60" s="161"/>
      <c r="G60" s="90"/>
      <c r="H60" s="119"/>
      <c r="I60" s="122"/>
      <c r="J60" s="93"/>
      <c r="K60" s="134"/>
      <c r="L60" s="160"/>
      <c r="M60" s="161"/>
    </row>
    <row r="61" spans="1:13" s="13" customFormat="1" x14ac:dyDescent="0.25">
      <c r="A61" s="173"/>
      <c r="B61" s="71"/>
      <c r="C61" s="125">
        <f t="shared" si="2"/>
        <v>29</v>
      </c>
      <c r="D61" s="122"/>
      <c r="E61" s="134"/>
      <c r="F61" s="161"/>
      <c r="G61" s="90"/>
      <c r="H61" s="119"/>
      <c r="I61" s="122"/>
      <c r="J61" s="93"/>
      <c r="K61" s="134"/>
      <c r="L61" s="160"/>
      <c r="M61" s="161"/>
    </row>
    <row r="62" spans="1:13" s="13" customFormat="1" x14ac:dyDescent="0.25">
      <c r="A62" s="173"/>
      <c r="B62" s="71"/>
      <c r="C62" s="125">
        <f t="shared" si="2"/>
        <v>30</v>
      </c>
      <c r="D62" s="122"/>
      <c r="E62" s="134"/>
      <c r="F62" s="161"/>
      <c r="G62" s="90"/>
      <c r="H62" s="119"/>
      <c r="I62" s="122"/>
      <c r="J62" s="93"/>
      <c r="K62" s="134"/>
      <c r="L62" s="160"/>
      <c r="M62" s="161"/>
    </row>
    <row r="63" spans="1:13" s="13" customFormat="1" x14ac:dyDescent="0.25">
      <c r="A63" s="173"/>
      <c r="B63" s="70"/>
      <c r="C63" s="125">
        <f t="shared" si="2"/>
        <v>31</v>
      </c>
      <c r="D63" s="122"/>
      <c r="E63" s="134"/>
      <c r="F63" s="161"/>
      <c r="G63" s="90"/>
      <c r="H63" s="119"/>
      <c r="I63" s="122"/>
      <c r="J63" s="93"/>
      <c r="K63" s="134"/>
      <c r="L63" s="160"/>
      <c r="M63" s="161"/>
    </row>
    <row r="64" spans="1:13" s="13" customFormat="1" x14ac:dyDescent="0.25">
      <c r="A64" s="173"/>
      <c r="B64" s="70"/>
      <c r="C64" s="125">
        <f t="shared" si="2"/>
        <v>32</v>
      </c>
      <c r="D64" s="122"/>
      <c r="E64" s="134"/>
      <c r="F64" s="161"/>
      <c r="G64" s="90"/>
      <c r="H64" s="119"/>
      <c r="I64" s="122"/>
      <c r="J64" s="93"/>
      <c r="K64" s="134"/>
      <c r="L64" s="160"/>
      <c r="M64" s="161"/>
    </row>
    <row r="65" spans="1:13" s="13" customFormat="1" x14ac:dyDescent="0.25">
      <c r="A65" s="173"/>
      <c r="B65" s="70"/>
      <c r="C65" s="125">
        <f t="shared" si="2"/>
        <v>33</v>
      </c>
      <c r="D65" s="122"/>
      <c r="E65" s="134"/>
      <c r="F65" s="161"/>
      <c r="G65" s="90"/>
      <c r="H65" s="119"/>
      <c r="I65" s="122"/>
      <c r="J65" s="93"/>
      <c r="K65" s="134"/>
      <c r="L65" s="160"/>
      <c r="M65" s="161"/>
    </row>
    <row r="66" spans="1:13" s="13" customFormat="1" x14ac:dyDescent="0.25">
      <c r="A66" s="173"/>
      <c r="B66" s="70"/>
      <c r="C66" s="125">
        <f t="shared" ref="C66:C129" si="3">C65+1</f>
        <v>34</v>
      </c>
      <c r="D66" s="122"/>
      <c r="E66" s="134"/>
      <c r="F66" s="161"/>
      <c r="G66" s="90"/>
      <c r="H66" s="119"/>
      <c r="I66" s="122"/>
      <c r="J66" s="93"/>
      <c r="K66" s="134"/>
      <c r="L66" s="160"/>
      <c r="M66" s="161"/>
    </row>
    <row r="67" spans="1:13" s="13" customFormat="1" x14ac:dyDescent="0.25">
      <c r="A67" s="173"/>
      <c r="B67" s="70"/>
      <c r="C67" s="125">
        <f t="shared" si="3"/>
        <v>35</v>
      </c>
      <c r="D67" s="122"/>
      <c r="E67" s="134"/>
      <c r="F67" s="161"/>
      <c r="G67" s="90"/>
      <c r="H67" s="119"/>
      <c r="I67" s="122"/>
      <c r="J67" s="93"/>
      <c r="K67" s="134"/>
      <c r="L67" s="160"/>
      <c r="M67" s="161"/>
    </row>
    <row r="68" spans="1:13" s="13" customFormat="1" x14ac:dyDescent="0.25">
      <c r="A68" s="173"/>
      <c r="B68" s="70"/>
      <c r="C68" s="125">
        <f t="shared" si="3"/>
        <v>36</v>
      </c>
      <c r="D68" s="122"/>
      <c r="E68" s="134"/>
      <c r="F68" s="161"/>
      <c r="G68" s="90"/>
      <c r="H68" s="119"/>
      <c r="I68" s="122"/>
      <c r="J68" s="93"/>
      <c r="K68" s="134"/>
      <c r="L68" s="160"/>
      <c r="M68" s="161"/>
    </row>
    <row r="69" spans="1:13" s="13" customFormat="1" ht="12.75" customHeight="1" x14ac:dyDescent="0.25">
      <c r="A69" s="173"/>
      <c r="B69" s="70"/>
      <c r="C69" s="125">
        <f t="shared" si="3"/>
        <v>37</v>
      </c>
      <c r="D69" s="122"/>
      <c r="E69" s="134"/>
      <c r="F69" s="161"/>
      <c r="G69" s="90"/>
      <c r="H69" s="119"/>
      <c r="I69" s="122"/>
      <c r="J69" s="93"/>
      <c r="K69" s="134"/>
      <c r="L69" s="160"/>
      <c r="M69" s="161"/>
    </row>
    <row r="70" spans="1:13" s="13" customFormat="1" x14ac:dyDescent="0.25">
      <c r="A70" s="173"/>
      <c r="B70" s="70"/>
      <c r="C70" s="125">
        <f>C69+1</f>
        <v>38</v>
      </c>
      <c r="D70" s="122"/>
      <c r="E70" s="134"/>
      <c r="F70" s="161"/>
      <c r="G70" s="90"/>
      <c r="H70" s="119"/>
      <c r="I70" s="122"/>
      <c r="J70" s="93"/>
      <c r="K70" s="134"/>
      <c r="L70" s="160"/>
      <c r="M70" s="161"/>
    </row>
    <row r="71" spans="1:13" s="13" customFormat="1" x14ac:dyDescent="0.25">
      <c r="A71" s="173"/>
      <c r="B71" s="70"/>
      <c r="C71" s="125">
        <f t="shared" si="3"/>
        <v>39</v>
      </c>
      <c r="D71" s="122"/>
      <c r="E71" s="134"/>
      <c r="F71" s="161"/>
      <c r="G71" s="90"/>
      <c r="H71" s="119"/>
      <c r="I71" s="122"/>
      <c r="J71" s="93"/>
      <c r="K71" s="134"/>
      <c r="L71" s="160"/>
      <c r="M71" s="161"/>
    </row>
    <row r="72" spans="1:13" s="13" customFormat="1" x14ac:dyDescent="0.25">
      <c r="A72" s="173"/>
      <c r="B72" s="70"/>
      <c r="C72" s="125">
        <f t="shared" si="3"/>
        <v>40</v>
      </c>
      <c r="D72" s="122"/>
      <c r="E72" s="134"/>
      <c r="F72" s="161"/>
      <c r="G72" s="90"/>
      <c r="H72" s="119"/>
      <c r="I72" s="122"/>
      <c r="J72" s="93"/>
      <c r="K72" s="134"/>
      <c r="L72" s="160"/>
      <c r="M72" s="161"/>
    </row>
    <row r="73" spans="1:13" s="13" customFormat="1" x14ac:dyDescent="0.25">
      <c r="A73" s="173"/>
      <c r="B73" s="70"/>
      <c r="C73" s="125">
        <f t="shared" si="3"/>
        <v>41</v>
      </c>
      <c r="D73" s="122"/>
      <c r="E73" s="134"/>
      <c r="F73" s="161"/>
      <c r="G73" s="90"/>
      <c r="H73" s="119"/>
      <c r="I73" s="122"/>
      <c r="J73" s="93"/>
      <c r="K73" s="134"/>
      <c r="L73" s="160"/>
      <c r="M73" s="161"/>
    </row>
    <row r="74" spans="1:13" s="13" customFormat="1" x14ac:dyDescent="0.25">
      <c r="A74" s="174"/>
      <c r="B74" s="70"/>
      <c r="C74" s="125">
        <f t="shared" si="3"/>
        <v>42</v>
      </c>
      <c r="D74" s="122"/>
      <c r="E74" s="134"/>
      <c r="F74" s="161"/>
      <c r="G74" s="90"/>
      <c r="H74" s="119"/>
      <c r="I74" s="122"/>
      <c r="J74" s="93"/>
      <c r="K74" s="134"/>
      <c r="L74" s="160"/>
      <c r="M74" s="161"/>
    </row>
    <row r="75" spans="1:13" s="13" customFormat="1" x14ac:dyDescent="0.25">
      <c r="A75" s="172" t="s">
        <v>54</v>
      </c>
      <c r="B75" s="70"/>
      <c r="C75" s="125">
        <f t="shared" si="3"/>
        <v>43</v>
      </c>
      <c r="D75" s="122"/>
      <c r="E75" s="134"/>
      <c r="F75" s="161"/>
      <c r="G75" s="90"/>
      <c r="H75" s="119"/>
      <c r="I75" s="122"/>
      <c r="J75" s="93"/>
      <c r="K75" s="134"/>
      <c r="L75" s="160"/>
      <c r="M75" s="161"/>
    </row>
    <row r="76" spans="1:13" s="13" customFormat="1" x14ac:dyDescent="0.25">
      <c r="A76" s="173"/>
      <c r="B76" s="70"/>
      <c r="C76" s="125">
        <f t="shared" si="3"/>
        <v>44</v>
      </c>
      <c r="D76" s="122"/>
      <c r="E76" s="134"/>
      <c r="F76" s="161"/>
      <c r="G76" s="90"/>
      <c r="H76" s="119"/>
      <c r="I76" s="122"/>
      <c r="J76" s="93"/>
      <c r="K76" s="134"/>
      <c r="L76" s="160"/>
      <c r="M76" s="161"/>
    </row>
    <row r="77" spans="1:13" s="13" customFormat="1" x14ac:dyDescent="0.25">
      <c r="A77" s="173"/>
      <c r="B77" s="70"/>
      <c r="C77" s="125">
        <f t="shared" si="3"/>
        <v>45</v>
      </c>
      <c r="D77" s="122"/>
      <c r="E77" s="134"/>
      <c r="F77" s="161"/>
      <c r="G77" s="90"/>
      <c r="H77" s="119"/>
      <c r="I77" s="122"/>
      <c r="J77" s="93"/>
      <c r="K77" s="134"/>
      <c r="L77" s="160"/>
      <c r="M77" s="161"/>
    </row>
    <row r="78" spans="1:13" s="13" customFormat="1" x14ac:dyDescent="0.25">
      <c r="A78" s="173"/>
      <c r="B78" s="70"/>
      <c r="C78" s="125">
        <f t="shared" si="3"/>
        <v>46</v>
      </c>
      <c r="D78" s="122"/>
      <c r="E78" s="134"/>
      <c r="F78" s="161"/>
      <c r="G78" s="90"/>
      <c r="H78" s="119"/>
      <c r="I78" s="122"/>
      <c r="J78" s="93"/>
      <c r="K78" s="134"/>
      <c r="L78" s="160"/>
      <c r="M78" s="161"/>
    </row>
    <row r="79" spans="1:13" s="13" customFormat="1" x14ac:dyDescent="0.25">
      <c r="A79" s="173"/>
      <c r="B79" s="70"/>
      <c r="C79" s="125">
        <f t="shared" si="3"/>
        <v>47</v>
      </c>
      <c r="D79" s="122"/>
      <c r="E79" s="134"/>
      <c r="F79" s="161"/>
      <c r="G79" s="90"/>
      <c r="H79" s="119"/>
      <c r="I79" s="122"/>
      <c r="J79" s="93"/>
      <c r="K79" s="134"/>
      <c r="L79" s="160"/>
      <c r="M79" s="161"/>
    </row>
    <row r="80" spans="1:13" s="13" customFormat="1" x14ac:dyDescent="0.25">
      <c r="A80" s="173"/>
      <c r="B80" s="70"/>
      <c r="C80" s="125">
        <f t="shared" si="3"/>
        <v>48</v>
      </c>
      <c r="D80" s="122"/>
      <c r="E80" s="134"/>
      <c r="F80" s="161"/>
      <c r="G80" s="90"/>
      <c r="H80" s="119"/>
      <c r="I80" s="122"/>
      <c r="J80" s="93"/>
      <c r="K80" s="134"/>
      <c r="L80" s="160"/>
      <c r="M80" s="161"/>
    </row>
    <row r="81" spans="1:13" s="13" customFormat="1" x14ac:dyDescent="0.25">
      <c r="A81" s="173"/>
      <c r="B81" s="70"/>
      <c r="C81" s="125">
        <f t="shared" si="3"/>
        <v>49</v>
      </c>
      <c r="D81" s="122"/>
      <c r="E81" s="134"/>
      <c r="F81" s="161"/>
      <c r="G81" s="90"/>
      <c r="H81" s="119"/>
      <c r="I81" s="122"/>
      <c r="J81" s="93"/>
      <c r="K81" s="134"/>
      <c r="L81" s="160"/>
      <c r="M81" s="161"/>
    </row>
    <row r="82" spans="1:13" s="13" customFormat="1" x14ac:dyDescent="0.25">
      <c r="A82" s="173"/>
      <c r="B82" s="70"/>
      <c r="C82" s="125">
        <f t="shared" si="3"/>
        <v>50</v>
      </c>
      <c r="D82" s="122"/>
      <c r="E82" s="134"/>
      <c r="F82" s="161"/>
      <c r="G82" s="90"/>
      <c r="H82" s="119"/>
      <c r="I82" s="122"/>
      <c r="J82" s="93"/>
      <c r="K82" s="134"/>
      <c r="L82" s="160"/>
      <c r="M82" s="161"/>
    </row>
    <row r="83" spans="1:13" s="13" customFormat="1" x14ac:dyDescent="0.25">
      <c r="A83" s="173"/>
      <c r="B83" s="70"/>
      <c r="C83" s="125">
        <f t="shared" si="3"/>
        <v>51</v>
      </c>
      <c r="D83" s="122"/>
      <c r="E83" s="134"/>
      <c r="F83" s="161"/>
      <c r="G83" s="90"/>
      <c r="H83" s="119"/>
      <c r="I83" s="122"/>
      <c r="J83" s="93"/>
      <c r="K83" s="134"/>
      <c r="L83" s="160"/>
      <c r="M83" s="161"/>
    </row>
    <row r="84" spans="1:13" s="13" customFormat="1" x14ac:dyDescent="0.25">
      <c r="A84" s="173"/>
      <c r="B84" s="70"/>
      <c r="C84" s="125">
        <f t="shared" si="3"/>
        <v>52</v>
      </c>
      <c r="D84" s="122"/>
      <c r="E84" s="134"/>
      <c r="F84" s="161"/>
      <c r="G84" s="90"/>
      <c r="H84" s="119"/>
      <c r="I84" s="122"/>
      <c r="J84" s="93"/>
      <c r="K84" s="134"/>
      <c r="L84" s="160"/>
      <c r="M84" s="161"/>
    </row>
    <row r="85" spans="1:13" s="13" customFormat="1" x14ac:dyDescent="0.25">
      <c r="A85" s="173"/>
      <c r="B85" s="70"/>
      <c r="C85" s="125">
        <f t="shared" si="3"/>
        <v>53</v>
      </c>
      <c r="D85" s="122"/>
      <c r="E85" s="134"/>
      <c r="F85" s="161"/>
      <c r="G85" s="90"/>
      <c r="H85" s="119"/>
      <c r="I85" s="122"/>
      <c r="J85" s="93"/>
      <c r="K85" s="134"/>
      <c r="L85" s="160"/>
      <c r="M85" s="161"/>
    </row>
    <row r="86" spans="1:13" s="13" customFormat="1" x14ac:dyDescent="0.25">
      <c r="A86" s="173"/>
      <c r="B86" s="70"/>
      <c r="C86" s="125">
        <f t="shared" si="3"/>
        <v>54</v>
      </c>
      <c r="D86" s="122"/>
      <c r="E86" s="134"/>
      <c r="F86" s="161"/>
      <c r="G86" s="90"/>
      <c r="H86" s="119"/>
      <c r="I86" s="122"/>
      <c r="J86" s="93"/>
      <c r="K86" s="134"/>
      <c r="L86" s="160"/>
      <c r="M86" s="161"/>
    </row>
    <row r="87" spans="1:13" s="13" customFormat="1" x14ac:dyDescent="0.25">
      <c r="A87" s="173"/>
      <c r="B87" s="70"/>
      <c r="C87" s="125">
        <f t="shared" si="3"/>
        <v>55</v>
      </c>
      <c r="D87" s="122"/>
      <c r="E87" s="134"/>
      <c r="F87" s="161"/>
      <c r="G87" s="90"/>
      <c r="H87" s="119"/>
      <c r="I87" s="122"/>
      <c r="J87" s="93"/>
      <c r="K87" s="134"/>
      <c r="L87" s="160"/>
      <c r="M87" s="161"/>
    </row>
    <row r="88" spans="1:13" s="13" customFormat="1" x14ac:dyDescent="0.25">
      <c r="A88" s="173"/>
      <c r="B88" s="70"/>
      <c r="C88" s="125">
        <f t="shared" si="3"/>
        <v>56</v>
      </c>
      <c r="D88" s="122"/>
      <c r="E88" s="134"/>
      <c r="F88" s="161"/>
      <c r="G88" s="90"/>
      <c r="H88" s="119"/>
      <c r="I88" s="122"/>
      <c r="J88" s="93"/>
      <c r="K88" s="134"/>
      <c r="L88" s="160"/>
      <c r="M88" s="161"/>
    </row>
    <row r="89" spans="1:13" s="13" customFormat="1" x14ac:dyDescent="0.25">
      <c r="A89" s="173"/>
      <c r="B89" s="70"/>
      <c r="C89" s="125">
        <f t="shared" si="3"/>
        <v>57</v>
      </c>
      <c r="D89" s="122"/>
      <c r="E89" s="134"/>
      <c r="F89" s="161"/>
      <c r="G89" s="90"/>
      <c r="H89" s="119"/>
      <c r="I89" s="122"/>
      <c r="J89" s="93"/>
      <c r="K89" s="134"/>
      <c r="L89" s="160"/>
      <c r="M89" s="161"/>
    </row>
    <row r="90" spans="1:13" s="13" customFormat="1" x14ac:dyDescent="0.25">
      <c r="A90" s="173"/>
      <c r="B90" s="70"/>
      <c r="C90" s="125">
        <f t="shared" si="3"/>
        <v>58</v>
      </c>
      <c r="D90" s="122"/>
      <c r="E90" s="134"/>
      <c r="F90" s="161"/>
      <c r="G90" s="90"/>
      <c r="H90" s="119"/>
      <c r="I90" s="122"/>
      <c r="J90" s="93"/>
      <c r="K90" s="134"/>
      <c r="L90" s="160"/>
      <c r="M90" s="161"/>
    </row>
    <row r="91" spans="1:13" s="13" customFormat="1" x14ac:dyDescent="0.25">
      <c r="A91" s="173"/>
      <c r="B91" s="70"/>
      <c r="C91" s="125">
        <f t="shared" si="3"/>
        <v>59</v>
      </c>
      <c r="D91" s="122"/>
      <c r="E91" s="134"/>
      <c r="F91" s="161"/>
      <c r="G91" s="90"/>
      <c r="H91" s="119"/>
      <c r="I91" s="122"/>
      <c r="J91" s="93"/>
      <c r="K91" s="134"/>
      <c r="L91" s="160"/>
      <c r="M91" s="161"/>
    </row>
    <row r="92" spans="1:13" s="13" customFormat="1" x14ac:dyDescent="0.25">
      <c r="A92" s="173"/>
      <c r="B92" s="70"/>
      <c r="C92" s="125">
        <f t="shared" si="3"/>
        <v>60</v>
      </c>
      <c r="D92" s="122"/>
      <c r="E92" s="134"/>
      <c r="F92" s="161"/>
      <c r="G92" s="90"/>
      <c r="H92" s="119"/>
      <c r="I92" s="122"/>
      <c r="J92" s="93"/>
      <c r="K92" s="134"/>
      <c r="L92" s="160"/>
      <c r="M92" s="161"/>
    </row>
    <row r="93" spans="1:13" s="13" customFormat="1" x14ac:dyDescent="0.25">
      <c r="A93" s="173"/>
      <c r="B93" s="70"/>
      <c r="C93" s="125">
        <f t="shared" si="3"/>
        <v>61</v>
      </c>
      <c r="D93" s="122"/>
      <c r="E93" s="134"/>
      <c r="F93" s="161"/>
      <c r="G93" s="90"/>
      <c r="H93" s="119"/>
      <c r="I93" s="122"/>
      <c r="J93" s="93"/>
      <c r="K93" s="134"/>
      <c r="L93" s="160"/>
      <c r="M93" s="161"/>
    </row>
    <row r="94" spans="1:13" s="13" customFormat="1" x14ac:dyDescent="0.25">
      <c r="A94" s="173"/>
      <c r="B94" s="70"/>
      <c r="C94" s="125">
        <f t="shared" si="3"/>
        <v>62</v>
      </c>
      <c r="D94" s="122"/>
      <c r="E94" s="134"/>
      <c r="F94" s="161"/>
      <c r="G94" s="90"/>
      <c r="H94" s="119"/>
      <c r="I94" s="122"/>
      <c r="J94" s="93"/>
      <c r="K94" s="134"/>
      <c r="L94" s="160"/>
      <c r="M94" s="161"/>
    </row>
    <row r="95" spans="1:13" s="13" customFormat="1" x14ac:dyDescent="0.25">
      <c r="A95" s="173"/>
      <c r="B95" s="70"/>
      <c r="C95" s="125">
        <f t="shared" si="3"/>
        <v>63</v>
      </c>
      <c r="D95" s="122"/>
      <c r="E95" s="134"/>
      <c r="F95" s="161"/>
      <c r="G95" s="90"/>
      <c r="H95" s="119"/>
      <c r="I95" s="122"/>
      <c r="J95" s="93"/>
      <c r="K95" s="134"/>
      <c r="L95" s="160"/>
      <c r="M95" s="161"/>
    </row>
    <row r="96" spans="1:13" s="13" customFormat="1" x14ac:dyDescent="0.25">
      <c r="A96" s="173"/>
      <c r="B96" s="70"/>
      <c r="C96" s="125">
        <f t="shared" si="3"/>
        <v>64</v>
      </c>
      <c r="D96" s="122"/>
      <c r="E96" s="134"/>
      <c r="F96" s="161"/>
      <c r="G96" s="90"/>
      <c r="H96" s="119"/>
      <c r="I96" s="122"/>
      <c r="J96" s="93"/>
      <c r="K96" s="134"/>
      <c r="L96" s="160"/>
      <c r="M96" s="161"/>
    </row>
    <row r="97" spans="1:13" s="13" customFormat="1" x14ac:dyDescent="0.25">
      <c r="A97" s="173"/>
      <c r="B97" s="70"/>
      <c r="C97" s="125">
        <f t="shared" si="3"/>
        <v>65</v>
      </c>
      <c r="D97" s="122"/>
      <c r="E97" s="134"/>
      <c r="F97" s="161"/>
      <c r="G97" s="90"/>
      <c r="H97" s="119"/>
      <c r="I97" s="122"/>
      <c r="J97" s="93"/>
      <c r="K97" s="134"/>
      <c r="L97" s="160"/>
      <c r="M97" s="161"/>
    </row>
    <row r="98" spans="1:13" s="13" customFormat="1" x14ac:dyDescent="0.25">
      <c r="A98" s="173"/>
      <c r="B98" s="70"/>
      <c r="C98" s="125">
        <f t="shared" si="3"/>
        <v>66</v>
      </c>
      <c r="D98" s="122"/>
      <c r="E98" s="134"/>
      <c r="F98" s="161"/>
      <c r="G98" s="90"/>
      <c r="H98" s="119"/>
      <c r="I98" s="122"/>
      <c r="J98" s="93"/>
      <c r="K98" s="134"/>
      <c r="L98" s="160"/>
      <c r="M98" s="161"/>
    </row>
    <row r="99" spans="1:13" s="13" customFormat="1" x14ac:dyDescent="0.25">
      <c r="A99" s="173"/>
      <c r="B99" s="70"/>
      <c r="C99" s="125">
        <f t="shared" si="3"/>
        <v>67</v>
      </c>
      <c r="D99" s="122"/>
      <c r="E99" s="134"/>
      <c r="F99" s="161"/>
      <c r="G99" s="90"/>
      <c r="H99" s="119"/>
      <c r="I99" s="122"/>
      <c r="J99" s="93"/>
      <c r="K99" s="134"/>
      <c r="L99" s="160"/>
      <c r="M99" s="161"/>
    </row>
    <row r="100" spans="1:13" s="13" customFormat="1" x14ac:dyDescent="0.25">
      <c r="A100" s="173"/>
      <c r="B100" s="70"/>
      <c r="C100" s="125">
        <f t="shared" si="3"/>
        <v>68</v>
      </c>
      <c r="D100" s="122"/>
      <c r="E100" s="134"/>
      <c r="F100" s="161"/>
      <c r="G100" s="90"/>
      <c r="H100" s="119"/>
      <c r="I100" s="122"/>
      <c r="J100" s="93"/>
      <c r="K100" s="134"/>
      <c r="L100" s="160"/>
      <c r="M100" s="161"/>
    </row>
    <row r="101" spans="1:13" s="13" customFormat="1" x14ac:dyDescent="0.25">
      <c r="A101" s="173"/>
      <c r="B101" s="70"/>
      <c r="C101" s="125">
        <f t="shared" si="3"/>
        <v>69</v>
      </c>
      <c r="D101" s="122"/>
      <c r="E101" s="134"/>
      <c r="F101" s="161"/>
      <c r="G101" s="90"/>
      <c r="H101" s="119"/>
      <c r="I101" s="122"/>
      <c r="J101" s="93"/>
      <c r="K101" s="134"/>
      <c r="L101" s="160"/>
      <c r="M101" s="161"/>
    </row>
    <row r="102" spans="1:13" s="13" customFormat="1" x14ac:dyDescent="0.25">
      <c r="A102" s="173"/>
      <c r="B102" s="70"/>
      <c r="C102" s="125">
        <f t="shared" si="3"/>
        <v>70</v>
      </c>
      <c r="D102" s="122"/>
      <c r="E102" s="134"/>
      <c r="F102" s="161"/>
      <c r="G102" s="90"/>
      <c r="H102" s="119"/>
      <c r="I102" s="122"/>
      <c r="J102" s="93"/>
      <c r="K102" s="134"/>
      <c r="L102" s="160"/>
      <c r="M102" s="161"/>
    </row>
    <row r="103" spans="1:13" s="13" customFormat="1" x14ac:dyDescent="0.25">
      <c r="A103" s="173"/>
      <c r="B103" s="70"/>
      <c r="C103" s="125">
        <f t="shared" si="3"/>
        <v>71</v>
      </c>
      <c r="D103" s="122"/>
      <c r="E103" s="134"/>
      <c r="F103" s="161"/>
      <c r="G103" s="90"/>
      <c r="H103" s="119"/>
      <c r="I103" s="122"/>
      <c r="J103" s="93"/>
      <c r="K103" s="134"/>
      <c r="L103" s="160"/>
      <c r="M103" s="161"/>
    </row>
    <row r="104" spans="1:13" s="13" customFormat="1" x14ac:dyDescent="0.25">
      <c r="A104" s="173"/>
      <c r="B104" s="70"/>
      <c r="C104" s="125">
        <f t="shared" si="3"/>
        <v>72</v>
      </c>
      <c r="D104" s="122"/>
      <c r="E104" s="134"/>
      <c r="F104" s="161"/>
      <c r="G104" s="90"/>
      <c r="H104" s="119"/>
      <c r="I104" s="122"/>
      <c r="J104" s="93"/>
      <c r="K104" s="134"/>
      <c r="L104" s="160"/>
      <c r="M104" s="161"/>
    </row>
    <row r="105" spans="1:13" s="13" customFormat="1" x14ac:dyDescent="0.25">
      <c r="A105" s="173"/>
      <c r="B105" s="70"/>
      <c r="C105" s="125">
        <f t="shared" si="3"/>
        <v>73</v>
      </c>
      <c r="D105" s="122"/>
      <c r="E105" s="134"/>
      <c r="F105" s="161"/>
      <c r="G105" s="90"/>
      <c r="H105" s="119"/>
      <c r="I105" s="122"/>
      <c r="J105" s="93"/>
      <c r="K105" s="134"/>
      <c r="L105" s="160"/>
      <c r="M105" s="161"/>
    </row>
    <row r="106" spans="1:13" s="13" customFormat="1" x14ac:dyDescent="0.25">
      <c r="A106" s="173"/>
      <c r="B106" s="70"/>
      <c r="C106" s="125">
        <f t="shared" si="3"/>
        <v>74</v>
      </c>
      <c r="D106" s="122"/>
      <c r="E106" s="134"/>
      <c r="F106" s="161"/>
      <c r="G106" s="90"/>
      <c r="H106" s="119"/>
      <c r="I106" s="122"/>
      <c r="J106" s="93"/>
      <c r="K106" s="134"/>
      <c r="L106" s="160"/>
      <c r="M106" s="161"/>
    </row>
    <row r="107" spans="1:13" s="13" customFormat="1" x14ac:dyDescent="0.25">
      <c r="A107" s="173"/>
      <c r="B107" s="70"/>
      <c r="C107" s="125">
        <f t="shared" si="3"/>
        <v>75</v>
      </c>
      <c r="D107" s="122"/>
      <c r="E107" s="134"/>
      <c r="F107" s="161"/>
      <c r="G107" s="90"/>
      <c r="H107" s="119"/>
      <c r="I107" s="122"/>
      <c r="J107" s="93"/>
      <c r="K107" s="134"/>
      <c r="L107" s="160"/>
      <c r="M107" s="161"/>
    </row>
    <row r="108" spans="1:13" s="13" customFormat="1" x14ac:dyDescent="0.25">
      <c r="A108" s="173"/>
      <c r="B108" s="70"/>
      <c r="C108" s="125">
        <f t="shared" si="3"/>
        <v>76</v>
      </c>
      <c r="D108" s="122"/>
      <c r="E108" s="134"/>
      <c r="F108" s="161"/>
      <c r="G108" s="90"/>
      <c r="H108" s="119"/>
      <c r="I108" s="122"/>
      <c r="J108" s="93"/>
      <c r="K108" s="134"/>
      <c r="L108" s="160"/>
      <c r="M108" s="161"/>
    </row>
    <row r="109" spans="1:13" s="13" customFormat="1" x14ac:dyDescent="0.25">
      <c r="A109" s="173"/>
      <c r="B109" s="70"/>
      <c r="C109" s="125">
        <f t="shared" si="3"/>
        <v>77</v>
      </c>
      <c r="D109" s="122"/>
      <c r="E109" s="134"/>
      <c r="F109" s="161"/>
      <c r="G109" s="90"/>
      <c r="H109" s="119"/>
      <c r="I109" s="122"/>
      <c r="J109" s="93"/>
      <c r="K109" s="134"/>
      <c r="L109" s="160"/>
      <c r="M109" s="161"/>
    </row>
    <row r="110" spans="1:13" s="13" customFormat="1" x14ac:dyDescent="0.25">
      <c r="A110" s="173"/>
      <c r="B110" s="70"/>
      <c r="C110" s="125">
        <f t="shared" si="3"/>
        <v>78</v>
      </c>
      <c r="D110" s="122"/>
      <c r="E110" s="134"/>
      <c r="F110" s="161"/>
      <c r="G110" s="90"/>
      <c r="H110" s="119"/>
      <c r="I110" s="122"/>
      <c r="J110" s="93"/>
      <c r="K110" s="134"/>
      <c r="L110" s="160"/>
      <c r="M110" s="161"/>
    </row>
    <row r="111" spans="1:13" s="13" customFormat="1" x14ac:dyDescent="0.25">
      <c r="A111" s="173"/>
      <c r="B111" s="70"/>
      <c r="C111" s="125">
        <f t="shared" si="3"/>
        <v>79</v>
      </c>
      <c r="D111" s="122"/>
      <c r="E111" s="134"/>
      <c r="F111" s="161"/>
      <c r="G111" s="90"/>
      <c r="H111" s="119"/>
      <c r="I111" s="122"/>
      <c r="J111" s="93"/>
      <c r="K111" s="134"/>
      <c r="L111" s="160"/>
      <c r="M111" s="161"/>
    </row>
    <row r="112" spans="1:13" s="13" customFormat="1" x14ac:dyDescent="0.25">
      <c r="A112" s="173"/>
      <c r="B112" s="70"/>
      <c r="C112" s="125">
        <f t="shared" si="3"/>
        <v>80</v>
      </c>
      <c r="D112" s="122"/>
      <c r="E112" s="134"/>
      <c r="F112" s="161"/>
      <c r="G112" s="90"/>
      <c r="H112" s="119"/>
      <c r="I112" s="122"/>
      <c r="J112" s="93"/>
      <c r="K112" s="134"/>
      <c r="L112" s="160"/>
      <c r="M112" s="161"/>
    </row>
    <row r="113" spans="1:13" s="13" customFormat="1" x14ac:dyDescent="0.25">
      <c r="A113" s="173"/>
      <c r="B113" s="70"/>
      <c r="C113" s="125">
        <f t="shared" si="3"/>
        <v>81</v>
      </c>
      <c r="D113" s="122"/>
      <c r="E113" s="134"/>
      <c r="F113" s="161"/>
      <c r="G113" s="90"/>
      <c r="H113" s="119"/>
      <c r="I113" s="122"/>
      <c r="J113" s="93"/>
      <c r="K113" s="134"/>
      <c r="L113" s="160"/>
      <c r="M113" s="161"/>
    </row>
    <row r="114" spans="1:13" s="13" customFormat="1" x14ac:dyDescent="0.25">
      <c r="A114" s="173"/>
      <c r="B114" s="70"/>
      <c r="C114" s="125">
        <f t="shared" si="3"/>
        <v>82</v>
      </c>
      <c r="D114" s="122"/>
      <c r="E114" s="134"/>
      <c r="F114" s="161"/>
      <c r="G114" s="90"/>
      <c r="H114" s="119"/>
      <c r="I114" s="122"/>
      <c r="J114" s="93"/>
      <c r="K114" s="134"/>
      <c r="L114" s="160"/>
      <c r="M114" s="161"/>
    </row>
    <row r="115" spans="1:13" s="13" customFormat="1" x14ac:dyDescent="0.25">
      <c r="A115" s="173"/>
      <c r="B115" s="70"/>
      <c r="C115" s="125">
        <f t="shared" si="3"/>
        <v>83</v>
      </c>
      <c r="D115" s="122"/>
      <c r="E115" s="134"/>
      <c r="F115" s="161"/>
      <c r="G115" s="90"/>
      <c r="H115" s="119"/>
      <c r="I115" s="122"/>
      <c r="J115" s="93"/>
      <c r="K115" s="134"/>
      <c r="L115" s="160"/>
      <c r="M115" s="161"/>
    </row>
    <row r="116" spans="1:13" s="13" customFormat="1" x14ac:dyDescent="0.25">
      <c r="A116" s="174"/>
      <c r="B116" s="70"/>
      <c r="C116" s="125">
        <f t="shared" si="3"/>
        <v>84</v>
      </c>
      <c r="D116" s="122"/>
      <c r="E116" s="134"/>
      <c r="F116" s="161"/>
      <c r="G116" s="90"/>
      <c r="H116" s="119"/>
      <c r="I116" s="122"/>
      <c r="J116" s="93"/>
      <c r="K116" s="134"/>
      <c r="L116" s="160"/>
      <c r="M116" s="161"/>
    </row>
    <row r="117" spans="1:13" s="13" customFormat="1" x14ac:dyDescent="0.25">
      <c r="A117" s="172" t="s">
        <v>54</v>
      </c>
      <c r="B117" s="70"/>
      <c r="C117" s="125">
        <f t="shared" si="3"/>
        <v>85</v>
      </c>
      <c r="D117" s="122"/>
      <c r="E117" s="134"/>
      <c r="F117" s="161"/>
      <c r="G117" s="90"/>
      <c r="H117" s="119"/>
      <c r="I117" s="122"/>
      <c r="J117" s="93"/>
      <c r="K117" s="134"/>
      <c r="L117" s="160"/>
      <c r="M117" s="161"/>
    </row>
    <row r="118" spans="1:13" s="13" customFormat="1" x14ac:dyDescent="0.25">
      <c r="A118" s="173"/>
      <c r="B118" s="70"/>
      <c r="C118" s="125">
        <f t="shared" si="3"/>
        <v>86</v>
      </c>
      <c r="D118" s="122"/>
      <c r="E118" s="134"/>
      <c r="F118" s="161"/>
      <c r="G118" s="90"/>
      <c r="H118" s="119"/>
      <c r="I118" s="122"/>
      <c r="J118" s="93"/>
      <c r="K118" s="134"/>
      <c r="L118" s="160"/>
      <c r="M118" s="161"/>
    </row>
    <row r="119" spans="1:13" s="13" customFormat="1" x14ac:dyDescent="0.25">
      <c r="A119" s="173"/>
      <c r="B119" s="70"/>
      <c r="C119" s="125">
        <f t="shared" si="3"/>
        <v>87</v>
      </c>
      <c r="D119" s="122"/>
      <c r="E119" s="134"/>
      <c r="F119" s="161"/>
      <c r="G119" s="90"/>
      <c r="H119" s="119"/>
      <c r="I119" s="122"/>
      <c r="J119" s="93"/>
      <c r="K119" s="134"/>
      <c r="L119" s="160"/>
      <c r="M119" s="161"/>
    </row>
    <row r="120" spans="1:13" s="13" customFormat="1" x14ac:dyDescent="0.25">
      <c r="A120" s="173"/>
      <c r="B120" s="70"/>
      <c r="C120" s="125">
        <f t="shared" si="3"/>
        <v>88</v>
      </c>
      <c r="D120" s="122"/>
      <c r="E120" s="134"/>
      <c r="F120" s="161"/>
      <c r="G120" s="90"/>
      <c r="H120" s="119"/>
      <c r="I120" s="122"/>
      <c r="J120" s="93"/>
      <c r="K120" s="134"/>
      <c r="L120" s="160"/>
      <c r="M120" s="161"/>
    </row>
    <row r="121" spans="1:13" s="13" customFormat="1" x14ac:dyDescent="0.25">
      <c r="A121" s="173"/>
      <c r="B121" s="70"/>
      <c r="C121" s="125">
        <f t="shared" si="3"/>
        <v>89</v>
      </c>
      <c r="D121" s="122"/>
      <c r="E121" s="134"/>
      <c r="F121" s="161"/>
      <c r="G121" s="90"/>
      <c r="H121" s="119"/>
      <c r="I121" s="122"/>
      <c r="J121" s="93"/>
      <c r="K121" s="134"/>
      <c r="L121" s="160"/>
      <c r="M121" s="161"/>
    </row>
    <row r="122" spans="1:13" s="13" customFormat="1" x14ac:dyDescent="0.25">
      <c r="A122" s="173"/>
      <c r="B122" s="70"/>
      <c r="C122" s="125">
        <f t="shared" si="3"/>
        <v>90</v>
      </c>
      <c r="D122" s="122"/>
      <c r="E122" s="134"/>
      <c r="F122" s="161"/>
      <c r="G122" s="90"/>
      <c r="H122" s="119"/>
      <c r="I122" s="122"/>
      <c r="J122" s="93"/>
      <c r="K122" s="134"/>
      <c r="L122" s="160"/>
      <c r="M122" s="161"/>
    </row>
    <row r="123" spans="1:13" s="13" customFormat="1" x14ac:dyDescent="0.25">
      <c r="A123" s="173"/>
      <c r="B123" s="70"/>
      <c r="C123" s="125">
        <f t="shared" si="3"/>
        <v>91</v>
      </c>
      <c r="D123" s="122"/>
      <c r="E123" s="134"/>
      <c r="F123" s="161"/>
      <c r="G123" s="90"/>
      <c r="H123" s="119"/>
      <c r="I123" s="122"/>
      <c r="J123" s="93"/>
      <c r="K123" s="134"/>
      <c r="L123" s="160"/>
      <c r="M123" s="161"/>
    </row>
    <row r="124" spans="1:13" s="13" customFormat="1" x14ac:dyDescent="0.25">
      <c r="A124" s="173"/>
      <c r="B124" s="70"/>
      <c r="C124" s="125">
        <f t="shared" si="3"/>
        <v>92</v>
      </c>
      <c r="D124" s="122"/>
      <c r="E124" s="134"/>
      <c r="F124" s="161"/>
      <c r="G124" s="90"/>
      <c r="H124" s="119"/>
      <c r="I124" s="122"/>
      <c r="J124" s="93"/>
      <c r="K124" s="134"/>
      <c r="L124" s="160"/>
      <c r="M124" s="161"/>
    </row>
    <row r="125" spans="1:13" s="13" customFormat="1" x14ac:dyDescent="0.25">
      <c r="A125" s="173"/>
      <c r="B125" s="70"/>
      <c r="C125" s="125">
        <f t="shared" si="3"/>
        <v>93</v>
      </c>
      <c r="D125" s="122"/>
      <c r="E125" s="134"/>
      <c r="F125" s="161"/>
      <c r="G125" s="90"/>
      <c r="H125" s="119"/>
      <c r="I125" s="122"/>
      <c r="J125" s="93"/>
      <c r="K125" s="134"/>
      <c r="L125" s="160"/>
      <c r="M125" s="161"/>
    </row>
    <row r="126" spans="1:13" s="13" customFormat="1" x14ac:dyDescent="0.25">
      <c r="A126" s="173"/>
      <c r="B126" s="70"/>
      <c r="C126" s="125">
        <f t="shared" si="3"/>
        <v>94</v>
      </c>
      <c r="D126" s="122"/>
      <c r="E126" s="134"/>
      <c r="F126" s="161"/>
      <c r="G126" s="90"/>
      <c r="H126" s="119"/>
      <c r="I126" s="122"/>
      <c r="J126" s="93"/>
      <c r="K126" s="134"/>
      <c r="L126" s="160"/>
      <c r="M126" s="161"/>
    </row>
    <row r="127" spans="1:13" s="13" customFormat="1" x14ac:dyDescent="0.25">
      <c r="A127" s="173"/>
      <c r="B127" s="70"/>
      <c r="C127" s="125">
        <f t="shared" si="3"/>
        <v>95</v>
      </c>
      <c r="D127" s="122"/>
      <c r="E127" s="134"/>
      <c r="F127" s="161"/>
      <c r="G127" s="90"/>
      <c r="H127" s="119"/>
      <c r="I127" s="122"/>
      <c r="J127" s="93"/>
      <c r="K127" s="134"/>
      <c r="L127" s="160"/>
      <c r="M127" s="161"/>
    </row>
    <row r="128" spans="1:13" s="13" customFormat="1" x14ac:dyDescent="0.25">
      <c r="A128" s="173"/>
      <c r="B128" s="70"/>
      <c r="C128" s="125">
        <f t="shared" si="3"/>
        <v>96</v>
      </c>
      <c r="D128" s="122"/>
      <c r="E128" s="134"/>
      <c r="F128" s="161"/>
      <c r="G128" s="90"/>
      <c r="H128" s="119"/>
      <c r="I128" s="122"/>
      <c r="J128" s="93"/>
      <c r="K128" s="134"/>
      <c r="L128" s="160"/>
      <c r="M128" s="161"/>
    </row>
    <row r="129" spans="1:13" s="13" customFormat="1" x14ac:dyDescent="0.25">
      <c r="A129" s="173"/>
      <c r="B129" s="70"/>
      <c r="C129" s="125">
        <f t="shared" si="3"/>
        <v>97</v>
      </c>
      <c r="D129" s="122"/>
      <c r="E129" s="134"/>
      <c r="F129" s="161"/>
      <c r="G129" s="90"/>
      <c r="H129" s="119"/>
      <c r="I129" s="122"/>
      <c r="J129" s="93"/>
      <c r="K129" s="134"/>
      <c r="L129" s="160"/>
      <c r="M129" s="161"/>
    </row>
    <row r="130" spans="1:13" s="13" customFormat="1" x14ac:dyDescent="0.25">
      <c r="A130" s="173"/>
      <c r="B130" s="70"/>
      <c r="C130" s="125">
        <f t="shared" ref="C130:C158" si="4">C129+1</f>
        <v>98</v>
      </c>
      <c r="D130" s="122"/>
      <c r="E130" s="134"/>
      <c r="F130" s="161"/>
      <c r="G130" s="90"/>
      <c r="H130" s="119"/>
      <c r="I130" s="122"/>
      <c r="J130" s="93"/>
      <c r="K130" s="134"/>
      <c r="L130" s="160"/>
      <c r="M130" s="161"/>
    </row>
    <row r="131" spans="1:13" s="13" customFormat="1" x14ac:dyDescent="0.25">
      <c r="A131" s="173"/>
      <c r="B131" s="70"/>
      <c r="C131" s="125">
        <f t="shared" si="4"/>
        <v>99</v>
      </c>
      <c r="D131" s="122"/>
      <c r="E131" s="134"/>
      <c r="F131" s="161"/>
      <c r="G131" s="90"/>
      <c r="H131" s="119"/>
      <c r="I131" s="122"/>
      <c r="J131" s="93"/>
      <c r="K131" s="134"/>
      <c r="L131" s="160"/>
      <c r="M131" s="161"/>
    </row>
    <row r="132" spans="1:13" s="13" customFormat="1" x14ac:dyDescent="0.25">
      <c r="A132" s="173"/>
      <c r="B132" s="70"/>
      <c r="C132" s="125">
        <f t="shared" si="4"/>
        <v>100</v>
      </c>
      <c r="D132" s="122"/>
      <c r="E132" s="134"/>
      <c r="F132" s="161"/>
      <c r="G132" s="90"/>
      <c r="H132" s="119"/>
      <c r="I132" s="122"/>
      <c r="J132" s="93"/>
      <c r="K132" s="134"/>
      <c r="L132" s="160"/>
      <c r="M132" s="161"/>
    </row>
    <row r="133" spans="1:13" s="13" customFormat="1" x14ac:dyDescent="0.25">
      <c r="A133" s="173"/>
      <c r="B133" s="70"/>
      <c r="C133" s="125">
        <f t="shared" si="4"/>
        <v>101</v>
      </c>
      <c r="D133" s="122"/>
      <c r="E133" s="134"/>
      <c r="F133" s="161"/>
      <c r="G133" s="90"/>
      <c r="H133" s="119"/>
      <c r="I133" s="122"/>
      <c r="J133" s="93"/>
      <c r="K133" s="134"/>
      <c r="L133" s="160"/>
      <c r="M133" s="161"/>
    </row>
    <row r="134" spans="1:13" s="13" customFormat="1" x14ac:dyDescent="0.25">
      <c r="A134" s="173"/>
      <c r="B134" s="70"/>
      <c r="C134" s="125">
        <f t="shared" si="4"/>
        <v>102</v>
      </c>
      <c r="D134" s="122"/>
      <c r="E134" s="134"/>
      <c r="F134" s="161"/>
      <c r="G134" s="90"/>
      <c r="H134" s="119"/>
      <c r="I134" s="122"/>
      <c r="J134" s="93"/>
      <c r="K134" s="134"/>
      <c r="L134" s="160"/>
      <c r="M134" s="161"/>
    </row>
    <row r="135" spans="1:13" s="13" customFormat="1" x14ac:dyDescent="0.25">
      <c r="A135" s="173"/>
      <c r="B135" s="70"/>
      <c r="C135" s="125">
        <f t="shared" si="4"/>
        <v>103</v>
      </c>
      <c r="D135" s="122"/>
      <c r="E135" s="134"/>
      <c r="F135" s="161"/>
      <c r="G135" s="90"/>
      <c r="H135" s="119"/>
      <c r="I135" s="122"/>
      <c r="J135" s="93"/>
      <c r="K135" s="134"/>
      <c r="L135" s="160"/>
      <c r="M135" s="161"/>
    </row>
    <row r="136" spans="1:13" s="13" customFormat="1" x14ac:dyDescent="0.25">
      <c r="A136" s="173"/>
      <c r="B136" s="70"/>
      <c r="C136" s="125">
        <f t="shared" si="4"/>
        <v>104</v>
      </c>
      <c r="D136" s="122"/>
      <c r="E136" s="134"/>
      <c r="F136" s="161"/>
      <c r="G136" s="90"/>
      <c r="H136" s="119"/>
      <c r="I136" s="122"/>
      <c r="J136" s="93"/>
      <c r="K136" s="134"/>
      <c r="L136" s="160"/>
      <c r="M136" s="161"/>
    </row>
    <row r="137" spans="1:13" s="13" customFormat="1" x14ac:dyDescent="0.25">
      <c r="A137" s="173"/>
      <c r="B137" s="70"/>
      <c r="C137" s="125">
        <f t="shared" si="4"/>
        <v>105</v>
      </c>
      <c r="D137" s="122"/>
      <c r="E137" s="134"/>
      <c r="F137" s="161"/>
      <c r="G137" s="90"/>
      <c r="H137" s="119"/>
      <c r="I137" s="122"/>
      <c r="J137" s="93"/>
      <c r="K137" s="134"/>
      <c r="L137" s="160"/>
      <c r="M137" s="161"/>
    </row>
    <row r="138" spans="1:13" s="13" customFormat="1" x14ac:dyDescent="0.25">
      <c r="A138" s="173"/>
      <c r="B138" s="70"/>
      <c r="C138" s="125">
        <f t="shared" si="4"/>
        <v>106</v>
      </c>
      <c r="D138" s="122"/>
      <c r="E138" s="134"/>
      <c r="F138" s="161"/>
      <c r="G138" s="90"/>
      <c r="H138" s="119"/>
      <c r="I138" s="122"/>
      <c r="J138" s="93"/>
      <c r="K138" s="134"/>
      <c r="L138" s="160"/>
      <c r="M138" s="161"/>
    </row>
    <row r="139" spans="1:13" s="13" customFormat="1" x14ac:dyDescent="0.25">
      <c r="A139" s="173"/>
      <c r="B139" s="70"/>
      <c r="C139" s="125">
        <f t="shared" si="4"/>
        <v>107</v>
      </c>
      <c r="D139" s="122"/>
      <c r="E139" s="134"/>
      <c r="F139" s="161"/>
      <c r="G139" s="90"/>
      <c r="H139" s="119"/>
      <c r="I139" s="122"/>
      <c r="J139" s="93"/>
      <c r="K139" s="134"/>
      <c r="L139" s="160"/>
      <c r="M139" s="161"/>
    </row>
    <row r="140" spans="1:13" s="13" customFormat="1" x14ac:dyDescent="0.25">
      <c r="A140" s="173"/>
      <c r="B140" s="70"/>
      <c r="C140" s="125">
        <f t="shared" si="4"/>
        <v>108</v>
      </c>
      <c r="D140" s="122"/>
      <c r="E140" s="134"/>
      <c r="F140" s="161"/>
      <c r="G140" s="90"/>
      <c r="H140" s="119"/>
      <c r="I140" s="122"/>
      <c r="J140" s="93"/>
      <c r="K140" s="134"/>
      <c r="L140" s="160"/>
      <c r="M140" s="161"/>
    </row>
    <row r="141" spans="1:13" s="13" customFormat="1" x14ac:dyDescent="0.25">
      <c r="A141" s="173"/>
      <c r="B141" s="70"/>
      <c r="C141" s="125">
        <f t="shared" si="4"/>
        <v>109</v>
      </c>
      <c r="D141" s="122"/>
      <c r="E141" s="134"/>
      <c r="F141" s="161"/>
      <c r="G141" s="90"/>
      <c r="H141" s="119"/>
      <c r="I141" s="122"/>
      <c r="J141" s="93"/>
      <c r="K141" s="134"/>
      <c r="L141" s="160"/>
      <c r="M141" s="161"/>
    </row>
    <row r="142" spans="1:13" s="13" customFormat="1" x14ac:dyDescent="0.25">
      <c r="A142" s="173"/>
      <c r="B142" s="70"/>
      <c r="C142" s="125">
        <f t="shared" si="4"/>
        <v>110</v>
      </c>
      <c r="D142" s="122"/>
      <c r="E142" s="134"/>
      <c r="F142" s="161"/>
      <c r="G142" s="90"/>
      <c r="H142" s="119"/>
      <c r="I142" s="122"/>
      <c r="J142" s="93"/>
      <c r="K142" s="134"/>
      <c r="L142" s="160"/>
      <c r="M142" s="161"/>
    </row>
    <row r="143" spans="1:13" s="13" customFormat="1" ht="12.75" customHeight="1" x14ac:dyDescent="0.25">
      <c r="A143" s="173"/>
      <c r="B143" s="70"/>
      <c r="C143" s="125">
        <f t="shared" si="4"/>
        <v>111</v>
      </c>
      <c r="D143" s="122"/>
      <c r="E143" s="134"/>
      <c r="F143" s="161"/>
      <c r="G143" s="90"/>
      <c r="H143" s="119"/>
      <c r="I143" s="122"/>
      <c r="J143" s="93"/>
      <c r="K143" s="134"/>
      <c r="L143" s="160"/>
      <c r="M143" s="161"/>
    </row>
    <row r="144" spans="1:13" s="13" customFormat="1" ht="12.75" customHeight="1" x14ac:dyDescent="0.25">
      <c r="A144" s="173"/>
      <c r="B144" s="70"/>
      <c r="C144" s="125">
        <f t="shared" si="4"/>
        <v>112</v>
      </c>
      <c r="D144" s="122"/>
      <c r="E144" s="134"/>
      <c r="F144" s="161"/>
      <c r="G144" s="90"/>
      <c r="H144" s="119"/>
      <c r="I144" s="122"/>
      <c r="J144" s="93"/>
      <c r="K144" s="134"/>
      <c r="L144" s="160"/>
      <c r="M144" s="161"/>
    </row>
    <row r="145" spans="1:13" s="13" customFormat="1" x14ac:dyDescent="0.25">
      <c r="A145" s="173"/>
      <c r="B145" s="70"/>
      <c r="C145" s="125">
        <f t="shared" si="4"/>
        <v>113</v>
      </c>
      <c r="D145" s="122"/>
      <c r="E145" s="134"/>
      <c r="F145" s="161"/>
      <c r="G145" s="90"/>
      <c r="H145" s="119"/>
      <c r="I145" s="122"/>
      <c r="J145" s="93"/>
      <c r="K145" s="134"/>
      <c r="L145" s="160"/>
      <c r="M145" s="161"/>
    </row>
    <row r="146" spans="1:13" s="13" customFormat="1" x14ac:dyDescent="0.25">
      <c r="A146" s="173"/>
      <c r="B146" s="70"/>
      <c r="C146" s="125">
        <f t="shared" si="4"/>
        <v>114</v>
      </c>
      <c r="D146" s="122"/>
      <c r="E146" s="134"/>
      <c r="F146" s="161"/>
      <c r="G146" s="90"/>
      <c r="H146" s="119"/>
      <c r="I146" s="122"/>
      <c r="J146" s="93"/>
      <c r="K146" s="134"/>
      <c r="L146" s="160"/>
      <c r="M146" s="161"/>
    </row>
    <row r="147" spans="1:13" s="13" customFormat="1" x14ac:dyDescent="0.25">
      <c r="A147" s="173"/>
      <c r="B147" s="70"/>
      <c r="C147" s="125">
        <f t="shared" si="4"/>
        <v>115</v>
      </c>
      <c r="D147" s="122"/>
      <c r="E147" s="134"/>
      <c r="F147" s="161"/>
      <c r="G147" s="90"/>
      <c r="H147" s="119"/>
      <c r="I147" s="122"/>
      <c r="J147" s="93"/>
      <c r="K147" s="134"/>
      <c r="L147" s="160"/>
      <c r="M147" s="161"/>
    </row>
    <row r="148" spans="1:13" s="13" customFormat="1" x14ac:dyDescent="0.25">
      <c r="A148" s="173"/>
      <c r="B148" s="70"/>
      <c r="C148" s="125">
        <f t="shared" si="4"/>
        <v>116</v>
      </c>
      <c r="D148" s="122"/>
      <c r="E148" s="134"/>
      <c r="F148" s="161"/>
      <c r="G148" s="90"/>
      <c r="H148" s="119"/>
      <c r="I148" s="122"/>
      <c r="J148" s="93"/>
      <c r="K148" s="134"/>
      <c r="L148" s="160"/>
      <c r="M148" s="161"/>
    </row>
    <row r="149" spans="1:13" s="13" customFormat="1" x14ac:dyDescent="0.25">
      <c r="A149" s="173"/>
      <c r="B149" s="70"/>
      <c r="C149" s="125">
        <f t="shared" si="4"/>
        <v>117</v>
      </c>
      <c r="D149" s="122"/>
      <c r="E149" s="134"/>
      <c r="F149" s="161"/>
      <c r="G149" s="90"/>
      <c r="H149" s="119"/>
      <c r="I149" s="122"/>
      <c r="J149" s="93"/>
      <c r="K149" s="134"/>
      <c r="L149" s="160"/>
      <c r="M149" s="161"/>
    </row>
    <row r="150" spans="1:13" s="13" customFormat="1" x14ac:dyDescent="0.25">
      <c r="A150" s="173"/>
      <c r="B150" s="70"/>
      <c r="C150" s="125">
        <f t="shared" si="4"/>
        <v>118</v>
      </c>
      <c r="D150" s="122"/>
      <c r="E150" s="134"/>
      <c r="F150" s="161"/>
      <c r="G150" s="90"/>
      <c r="H150" s="119"/>
      <c r="I150" s="122"/>
      <c r="J150" s="93"/>
      <c r="K150" s="134"/>
      <c r="L150" s="160"/>
      <c r="M150" s="161"/>
    </row>
    <row r="151" spans="1:13" s="13" customFormat="1" x14ac:dyDescent="0.25">
      <c r="A151" s="173"/>
      <c r="B151" s="70"/>
      <c r="C151" s="125">
        <f t="shared" si="4"/>
        <v>119</v>
      </c>
      <c r="D151" s="122"/>
      <c r="E151" s="134"/>
      <c r="F151" s="161"/>
      <c r="G151" s="90"/>
      <c r="H151" s="119"/>
      <c r="I151" s="122"/>
      <c r="J151" s="93"/>
      <c r="K151" s="134"/>
      <c r="L151" s="160"/>
      <c r="M151" s="161"/>
    </row>
    <row r="152" spans="1:13" s="13" customFormat="1" x14ac:dyDescent="0.25">
      <c r="A152" s="173"/>
      <c r="B152" s="70"/>
      <c r="C152" s="125">
        <f t="shared" si="4"/>
        <v>120</v>
      </c>
      <c r="D152" s="122"/>
      <c r="E152" s="134"/>
      <c r="F152" s="161"/>
      <c r="G152" s="90"/>
      <c r="H152" s="119"/>
      <c r="I152" s="122"/>
      <c r="J152" s="93"/>
      <c r="K152" s="134"/>
      <c r="L152" s="160"/>
      <c r="M152" s="161"/>
    </row>
    <row r="153" spans="1:13" s="13" customFormat="1" x14ac:dyDescent="0.25">
      <c r="A153" s="173"/>
      <c r="B153" s="70"/>
      <c r="C153" s="125">
        <f t="shared" si="4"/>
        <v>121</v>
      </c>
      <c r="D153" s="122"/>
      <c r="E153" s="134"/>
      <c r="F153" s="161"/>
      <c r="G153" s="90"/>
      <c r="H153" s="119"/>
      <c r="I153" s="122"/>
      <c r="J153" s="93"/>
      <c r="K153" s="134"/>
      <c r="L153" s="160"/>
      <c r="M153" s="161"/>
    </row>
    <row r="154" spans="1:13" s="13" customFormat="1" x14ac:dyDescent="0.25">
      <c r="A154" s="173"/>
      <c r="B154" s="70"/>
      <c r="C154" s="125">
        <f t="shared" si="4"/>
        <v>122</v>
      </c>
      <c r="D154" s="122"/>
      <c r="E154" s="134"/>
      <c r="F154" s="161"/>
      <c r="G154" s="90"/>
      <c r="H154" s="119"/>
      <c r="I154" s="122"/>
      <c r="J154" s="93"/>
      <c r="K154" s="134"/>
      <c r="L154" s="160"/>
      <c r="M154" s="161"/>
    </row>
    <row r="155" spans="1:13" s="13" customFormat="1" x14ac:dyDescent="0.25">
      <c r="A155" s="173"/>
      <c r="B155" s="70"/>
      <c r="C155" s="125">
        <f t="shared" si="4"/>
        <v>123</v>
      </c>
      <c r="D155" s="122"/>
      <c r="E155" s="134"/>
      <c r="F155" s="161"/>
      <c r="G155" s="90"/>
      <c r="H155" s="119"/>
      <c r="I155" s="122"/>
      <c r="J155" s="93"/>
      <c r="K155" s="134"/>
      <c r="L155" s="160"/>
      <c r="M155" s="161"/>
    </row>
    <row r="156" spans="1:13" s="13" customFormat="1" x14ac:dyDescent="0.25">
      <c r="A156" s="173"/>
      <c r="B156" s="70"/>
      <c r="C156" s="125">
        <f t="shared" si="4"/>
        <v>124</v>
      </c>
      <c r="D156" s="122"/>
      <c r="E156" s="134"/>
      <c r="F156" s="161"/>
      <c r="G156" s="90"/>
      <c r="H156" s="119"/>
      <c r="I156" s="122"/>
      <c r="J156" s="93"/>
      <c r="K156" s="134"/>
      <c r="L156" s="160"/>
      <c r="M156" s="161"/>
    </row>
    <row r="157" spans="1:13" s="13" customFormat="1" x14ac:dyDescent="0.25">
      <c r="A157" s="173"/>
      <c r="B157" s="70"/>
      <c r="C157" s="125">
        <f t="shared" si="4"/>
        <v>125</v>
      </c>
      <c r="D157" s="122"/>
      <c r="E157" s="134"/>
      <c r="F157" s="161"/>
      <c r="G157" s="90"/>
      <c r="H157" s="119"/>
      <c r="I157" s="122"/>
      <c r="J157" s="93"/>
      <c r="K157" s="134"/>
      <c r="L157" s="160"/>
      <c r="M157" s="161"/>
    </row>
    <row r="158" spans="1:13" s="13" customFormat="1" x14ac:dyDescent="0.25">
      <c r="A158" s="174"/>
      <c r="B158" s="70"/>
      <c r="C158" s="77">
        <f t="shared" si="4"/>
        <v>126</v>
      </c>
      <c r="D158" s="123"/>
      <c r="E158" s="159"/>
      <c r="F158" s="171"/>
      <c r="G158" s="91"/>
      <c r="H158" s="126"/>
      <c r="I158" s="123"/>
      <c r="J158" s="94"/>
      <c r="K158" s="159"/>
      <c r="L158" s="175"/>
      <c r="M158" s="171"/>
    </row>
    <row r="159" spans="1:13" x14ac:dyDescent="0.25">
      <c r="C159" s="61"/>
      <c r="D159" s="61"/>
      <c r="E159" s="61"/>
      <c r="F159" s="62"/>
      <c r="G159" s="62"/>
      <c r="H159" s="78"/>
      <c r="I159" s="61"/>
      <c r="J159" s="66"/>
      <c r="K159" s="66"/>
      <c r="L159" s="65"/>
    </row>
    <row r="160" spans="1:13" x14ac:dyDescent="0.25">
      <c r="C160" s="61"/>
      <c r="D160" s="61"/>
      <c r="E160" s="61"/>
      <c r="F160" s="66"/>
      <c r="G160" s="66"/>
      <c r="H160" s="79"/>
      <c r="I160" s="61"/>
      <c r="J160" s="66"/>
      <c r="K160" s="66"/>
      <c r="L160" s="65"/>
    </row>
    <row r="161" spans="3:12" x14ac:dyDescent="0.25">
      <c r="C161" s="61"/>
      <c r="D161" s="61"/>
      <c r="E161" s="61"/>
      <c r="F161" s="66"/>
      <c r="G161" s="66"/>
      <c r="H161" s="79"/>
      <c r="I161" s="61"/>
      <c r="J161" s="66"/>
      <c r="K161" s="66"/>
      <c r="L161" s="65"/>
    </row>
    <row r="162" spans="3:12" x14ac:dyDescent="0.25">
      <c r="C162" s="61"/>
      <c r="D162" s="61"/>
      <c r="E162" s="61"/>
      <c r="F162" s="66"/>
      <c r="G162" s="66"/>
      <c r="H162" s="79"/>
      <c r="I162" s="61"/>
      <c r="J162" s="66"/>
      <c r="K162" s="66"/>
      <c r="L162" s="65"/>
    </row>
    <row r="163" spans="3:12" ht="15.9" customHeight="1" x14ac:dyDescent="0.25">
      <c r="C163" s="68"/>
      <c r="D163" s="68"/>
      <c r="E163" s="68"/>
    </row>
  </sheetData>
  <sheetProtection password="DEC6" sheet="1" objects="1" scenarios="1" formatCells="0" selectLockedCells="1"/>
  <mergeCells count="267">
    <mergeCell ref="A33:A74"/>
    <mergeCell ref="A75:A116"/>
    <mergeCell ref="A117:A158"/>
    <mergeCell ref="K158:M158"/>
    <mergeCell ref="K153:M153"/>
    <mergeCell ref="K154:M154"/>
    <mergeCell ref="K155:M155"/>
    <mergeCell ref="K156:M156"/>
    <mergeCell ref="K157:M157"/>
    <mergeCell ref="K148:M148"/>
    <mergeCell ref="K149:M149"/>
    <mergeCell ref="K150:M150"/>
    <mergeCell ref="K151:M151"/>
    <mergeCell ref="K152:M152"/>
    <mergeCell ref="K143:M143"/>
    <mergeCell ref="K144:M144"/>
    <mergeCell ref="K145:M145"/>
    <mergeCell ref="K146:M146"/>
    <mergeCell ref="K147:M147"/>
    <mergeCell ref="K138:M138"/>
    <mergeCell ref="K139:M139"/>
    <mergeCell ref="K140:M140"/>
    <mergeCell ref="K141:M141"/>
    <mergeCell ref="K142:M142"/>
    <mergeCell ref="K133:M133"/>
    <mergeCell ref="K134:M134"/>
    <mergeCell ref="K135:M135"/>
    <mergeCell ref="K136:M136"/>
    <mergeCell ref="K137:M137"/>
    <mergeCell ref="K128:M128"/>
    <mergeCell ref="K129:M129"/>
    <mergeCell ref="K130:M130"/>
    <mergeCell ref="K131:M131"/>
    <mergeCell ref="K132:M132"/>
    <mergeCell ref="K123:M123"/>
    <mergeCell ref="K124:M124"/>
    <mergeCell ref="K125:M125"/>
    <mergeCell ref="K126:M126"/>
    <mergeCell ref="K127:M127"/>
    <mergeCell ref="K118:M118"/>
    <mergeCell ref="K119:M119"/>
    <mergeCell ref="K120:M120"/>
    <mergeCell ref="K121:M121"/>
    <mergeCell ref="K122:M122"/>
    <mergeCell ref="K113:M113"/>
    <mergeCell ref="K114:M114"/>
    <mergeCell ref="K115:M115"/>
    <mergeCell ref="K116:M116"/>
    <mergeCell ref="K117:M117"/>
    <mergeCell ref="K108:M108"/>
    <mergeCell ref="K109:M109"/>
    <mergeCell ref="K110:M110"/>
    <mergeCell ref="K111:M111"/>
    <mergeCell ref="K112:M112"/>
    <mergeCell ref="K103:M103"/>
    <mergeCell ref="K104:M104"/>
    <mergeCell ref="K105:M105"/>
    <mergeCell ref="K106:M106"/>
    <mergeCell ref="K107:M107"/>
    <mergeCell ref="E152:F152"/>
    <mergeCell ref="E153:F153"/>
    <mergeCell ref="E154:F154"/>
    <mergeCell ref="E155:F155"/>
    <mergeCell ref="E146:F146"/>
    <mergeCell ref="E147:F147"/>
    <mergeCell ref="E148:F148"/>
    <mergeCell ref="E149:F149"/>
    <mergeCell ref="E150:F150"/>
    <mergeCell ref="E141:F141"/>
    <mergeCell ref="E142:F142"/>
    <mergeCell ref="E143:F143"/>
    <mergeCell ref="E144:F144"/>
    <mergeCell ref="E145:F145"/>
    <mergeCell ref="E136:F136"/>
    <mergeCell ref="E124:F124"/>
    <mergeCell ref="E125:F125"/>
    <mergeCell ref="E116:F116"/>
    <mergeCell ref="E117:F117"/>
    <mergeCell ref="K91:M91"/>
    <mergeCell ref="K92:M92"/>
    <mergeCell ref="K93:M93"/>
    <mergeCell ref="K94:M94"/>
    <mergeCell ref="K95:M95"/>
    <mergeCell ref="K96:M96"/>
    <mergeCell ref="K97:M97"/>
    <mergeCell ref="K98:M98"/>
    <mergeCell ref="K99:M99"/>
    <mergeCell ref="K100:M100"/>
    <mergeCell ref="K101:M101"/>
    <mergeCell ref="K102:M102"/>
    <mergeCell ref="E156:F156"/>
    <mergeCell ref="E157:F157"/>
    <mergeCell ref="E158:F158"/>
    <mergeCell ref="E151:F151"/>
    <mergeCell ref="E137:F137"/>
    <mergeCell ref="E138:F138"/>
    <mergeCell ref="E139:F139"/>
    <mergeCell ref="E140:F140"/>
    <mergeCell ref="E131:F131"/>
    <mergeCell ref="E132:F132"/>
    <mergeCell ref="E133:F133"/>
    <mergeCell ref="E134:F134"/>
    <mergeCell ref="E135:F135"/>
    <mergeCell ref="E126:F126"/>
    <mergeCell ref="E127:F127"/>
    <mergeCell ref="E128:F128"/>
    <mergeCell ref="E129:F129"/>
    <mergeCell ref="E130:F130"/>
    <mergeCell ref="E121:F121"/>
    <mergeCell ref="E122:F122"/>
    <mergeCell ref="E123:F123"/>
    <mergeCell ref="E118:F118"/>
    <mergeCell ref="E119:F119"/>
    <mergeCell ref="E120:F120"/>
    <mergeCell ref="E111:F111"/>
    <mergeCell ref="E112:F112"/>
    <mergeCell ref="E113:F113"/>
    <mergeCell ref="E114:F114"/>
    <mergeCell ref="E115:F115"/>
    <mergeCell ref="E106:F106"/>
    <mergeCell ref="E107:F107"/>
    <mergeCell ref="E108:F108"/>
    <mergeCell ref="E109:F109"/>
    <mergeCell ref="E110:F110"/>
    <mergeCell ref="E101:F101"/>
    <mergeCell ref="E102:F102"/>
    <mergeCell ref="E103:F103"/>
    <mergeCell ref="E104:F104"/>
    <mergeCell ref="E105:F105"/>
    <mergeCell ref="E96:F96"/>
    <mergeCell ref="E97:F97"/>
    <mergeCell ref="E98:F98"/>
    <mergeCell ref="E99:F99"/>
    <mergeCell ref="E100:F100"/>
    <mergeCell ref="E91:F91"/>
    <mergeCell ref="E92:F92"/>
    <mergeCell ref="E93:F93"/>
    <mergeCell ref="E94:F94"/>
    <mergeCell ref="E95:F95"/>
    <mergeCell ref="E86:F86"/>
    <mergeCell ref="E87:F87"/>
    <mergeCell ref="E88:F88"/>
    <mergeCell ref="E89:F89"/>
    <mergeCell ref="E90:F90"/>
    <mergeCell ref="E81:F81"/>
    <mergeCell ref="E82:F82"/>
    <mergeCell ref="E83:F83"/>
    <mergeCell ref="E84:F84"/>
    <mergeCell ref="E85:F85"/>
    <mergeCell ref="E76:F76"/>
    <mergeCell ref="E77:F77"/>
    <mergeCell ref="E78:F78"/>
    <mergeCell ref="E79:F79"/>
    <mergeCell ref="E80:F80"/>
    <mergeCell ref="E71:F71"/>
    <mergeCell ref="E72:F72"/>
    <mergeCell ref="E73:F73"/>
    <mergeCell ref="E74:F74"/>
    <mergeCell ref="E75:F75"/>
    <mergeCell ref="E66:F66"/>
    <mergeCell ref="E67:F67"/>
    <mergeCell ref="E68:F68"/>
    <mergeCell ref="E69:F69"/>
    <mergeCell ref="E70:F70"/>
    <mergeCell ref="E61:F61"/>
    <mergeCell ref="E62:F62"/>
    <mergeCell ref="E63:F63"/>
    <mergeCell ref="E64:F64"/>
    <mergeCell ref="E65:F65"/>
    <mergeCell ref="E56:F56"/>
    <mergeCell ref="E57:F57"/>
    <mergeCell ref="E58:F58"/>
    <mergeCell ref="E59:F59"/>
    <mergeCell ref="E60:F60"/>
    <mergeCell ref="E51:F51"/>
    <mergeCell ref="E52:F52"/>
    <mergeCell ref="E53:F53"/>
    <mergeCell ref="E54:F54"/>
    <mergeCell ref="E55:F55"/>
    <mergeCell ref="E46:F46"/>
    <mergeCell ref="E47:F47"/>
    <mergeCell ref="E48:F48"/>
    <mergeCell ref="E49:F49"/>
    <mergeCell ref="E50:F50"/>
    <mergeCell ref="K34:M34"/>
    <mergeCell ref="K35:M35"/>
    <mergeCell ref="C25:E25"/>
    <mergeCell ref="C10:E10"/>
    <mergeCell ref="C11:E11"/>
    <mergeCell ref="C12:E12"/>
    <mergeCell ref="C13:E13"/>
    <mergeCell ref="F20:L20"/>
    <mergeCell ref="E33:F33"/>
    <mergeCell ref="E34:F34"/>
    <mergeCell ref="E35:F35"/>
    <mergeCell ref="K45:M45"/>
    <mergeCell ref="K46:M46"/>
    <mergeCell ref="E36:F36"/>
    <mergeCell ref="E37:F37"/>
    <mergeCell ref="E38:F38"/>
    <mergeCell ref="E39:F39"/>
    <mergeCell ref="E40:F40"/>
    <mergeCell ref="E41:F41"/>
    <mergeCell ref="E42:F42"/>
    <mergeCell ref="E43:F43"/>
    <mergeCell ref="E44:F44"/>
    <mergeCell ref="E45:F45"/>
    <mergeCell ref="K66:M66"/>
    <mergeCell ref="K67:M67"/>
    <mergeCell ref="K68:M68"/>
    <mergeCell ref="K69:M69"/>
    <mergeCell ref="K70:M70"/>
    <mergeCell ref="K75:M75"/>
    <mergeCell ref="K76:M76"/>
    <mergeCell ref="A1:A29"/>
    <mergeCell ref="K33:M33"/>
    <mergeCell ref="F2:H2"/>
    <mergeCell ref="L6:M6"/>
    <mergeCell ref="C22:E22"/>
    <mergeCell ref="C23:E23"/>
    <mergeCell ref="C24:E24"/>
    <mergeCell ref="K47:M47"/>
    <mergeCell ref="K36:M36"/>
    <mergeCell ref="K37:M37"/>
    <mergeCell ref="K38:M38"/>
    <mergeCell ref="K39:M39"/>
    <mergeCell ref="K40:M40"/>
    <mergeCell ref="K41:M41"/>
    <mergeCell ref="K42:M42"/>
    <mergeCell ref="K43:M43"/>
    <mergeCell ref="K44:M44"/>
    <mergeCell ref="K59:M59"/>
    <mergeCell ref="K48:M48"/>
    <mergeCell ref="K49:M49"/>
    <mergeCell ref="K50:M50"/>
    <mergeCell ref="K51:M51"/>
    <mergeCell ref="K52:M52"/>
    <mergeCell ref="K53:M53"/>
    <mergeCell ref="K54:M54"/>
    <mergeCell ref="K55:M55"/>
    <mergeCell ref="K56:M56"/>
    <mergeCell ref="K57:M57"/>
    <mergeCell ref="K58:M58"/>
    <mergeCell ref="K71:M71"/>
    <mergeCell ref="K60:M60"/>
    <mergeCell ref="K61:M61"/>
    <mergeCell ref="K62:M62"/>
    <mergeCell ref="K63:M63"/>
    <mergeCell ref="K84:M84"/>
    <mergeCell ref="K85:M85"/>
    <mergeCell ref="K90:M90"/>
    <mergeCell ref="K86:M86"/>
    <mergeCell ref="K87:M87"/>
    <mergeCell ref="K88:M88"/>
    <mergeCell ref="K89:M89"/>
    <mergeCell ref="K83:M83"/>
    <mergeCell ref="K72:M72"/>
    <mergeCell ref="K73:M73"/>
    <mergeCell ref="K74:M74"/>
    <mergeCell ref="K80:M80"/>
    <mergeCell ref="K81:M81"/>
    <mergeCell ref="K82:M82"/>
    <mergeCell ref="K77:M77"/>
    <mergeCell ref="K78:M78"/>
    <mergeCell ref="K79:M79"/>
    <mergeCell ref="K64:M64"/>
    <mergeCell ref="K65:M65"/>
  </mergeCells>
  <phoneticPr fontId="0" type="noConversion"/>
  <dataValidations count="2">
    <dataValidation type="list" allowBlank="1" showInputMessage="1" showErrorMessage="1" sqref="G33:G158">
      <formula1>$G$22:$G$26</formula1>
    </dataValidation>
    <dataValidation type="list" allowBlank="1" showInputMessage="1" showErrorMessage="1" sqref="J33:J158">
      <formula1>$J$22:$J$27</formula1>
    </dataValidation>
  </dataValidations>
  <pageMargins left="0.78740157480314965" right="0.78740157480314965" top="1.1417322834645669" bottom="0.47244094488188981" header="0.51181102362204722" footer="0.19685039370078741"/>
  <pageSetup paperSize="9" scale="81" fitToHeight="0" orientation="landscape" r:id="rId1"/>
  <headerFooter alignWithMargins="0">
    <oddHeader>&amp;L&amp;"Sparkasse Symbol,Standard"S&amp;"Sparkasse Rg,Standard" &amp;"Sparkasse Rg,Fett"&amp;14Sparkasse
     Oder-Spree&amp;R&amp;"Sparkasse Rg,Fett"&amp;14
Checkliste
zur Finanzierung mit Fördermitteln</oddHeader>
    <oddFooter>&amp;L&amp;8SP 506 031.002    05-2019
Aufbewahrung: 120 Monate nach Entstehung&amp;C&amp;8&amp;A&amp;R&amp;8Seite &amp;P von &amp;N Seiten</oddFooter>
  </headerFooter>
  <rowBreaks count="2" manualBreakCount="2">
    <brk id="30" max="16383" man="1"/>
    <brk id="74" max="12"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Checkliste</vt:lpstr>
      <vt:lpstr>gewerblich</vt:lpstr>
      <vt:lpstr>wohnwirtschaftlich</vt:lpstr>
      <vt:lpstr>gewerblich!Drucktitel</vt:lpstr>
      <vt:lpstr>wohnwirtschaftlich!Drucktitel</vt:lpstr>
    </vt:vector>
  </TitlesOfParts>
  <Company>Finanz Informatik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s1064259</dc:creator>
  <cp:lastModifiedBy>Minack Ronny</cp:lastModifiedBy>
  <cp:lastPrinted>2019-07-08T12:22:07Z</cp:lastPrinted>
  <dcterms:created xsi:type="dcterms:W3CDTF">2012-01-18T07:53:10Z</dcterms:created>
  <dcterms:modified xsi:type="dcterms:W3CDTF">2019-07-12T09:17:00Z</dcterms:modified>
</cp:coreProperties>
</file>